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20" windowWidth="19440" windowHeight="12240"/>
  </bookViews>
  <sheets>
    <sheet name="CMR  " sheetId="1" r:id="rId1"/>
    <sheet name="SPA   ელექტრონული  ტენდერები " sheetId="2" r:id="rId2"/>
    <sheet name="CON" sheetId="5" r:id="rId3"/>
  </sheets>
  <definedNames>
    <definedName name="_xlnm._FilterDatabase" localSheetId="0" hidden="1">'CMR  '!$A$1:$L$291</definedName>
    <definedName name="_xlnm._FilterDatabase" localSheetId="2" hidden="1">CON!$A$1:$L$233</definedName>
    <definedName name="_xlnm._FilterDatabase" localSheetId="1" hidden="1">'SPA   ელექტრონული  ტენდერები '!$A$1:$BU$243</definedName>
  </definedNames>
  <calcPr calcId="125725"/>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79" i="5"/>
  <c r="P178"/>
  <c r="P177"/>
  <c r="P176"/>
  <c r="P115"/>
  <c r="P168"/>
  <c r="P169"/>
  <c r="P170"/>
  <c r="P171"/>
  <c r="P172"/>
  <c r="P173"/>
  <c r="P174"/>
  <c r="P175"/>
  <c r="P120"/>
  <c r="P121"/>
  <c r="P122"/>
  <c r="P123"/>
  <c r="P124"/>
  <c r="P125"/>
  <c r="P126"/>
  <c r="P127"/>
  <c r="P128"/>
  <c r="P129"/>
  <c r="P130"/>
  <c r="P131"/>
  <c r="P132"/>
  <c r="P133"/>
  <c r="P134"/>
  <c r="P135"/>
  <c r="P136"/>
  <c r="P137"/>
  <c r="P138"/>
  <c r="P139"/>
  <c r="P140"/>
  <c r="P141"/>
  <c r="P142"/>
  <c r="P143"/>
  <c r="P144"/>
  <c r="P145"/>
  <c r="P146"/>
  <c r="P147"/>
  <c r="P148"/>
  <c r="P149"/>
  <c r="P150"/>
  <c r="P151"/>
  <c r="P152"/>
  <c r="P153"/>
  <c r="P154"/>
  <c r="P155"/>
  <c r="P156"/>
  <c r="P157"/>
  <c r="P158"/>
  <c r="P159"/>
  <c r="P160"/>
  <c r="P161"/>
  <c r="P162"/>
  <c r="P163"/>
  <c r="P164"/>
  <c r="P165"/>
  <c r="P166"/>
  <c r="P167"/>
  <c r="P116"/>
  <c r="P117"/>
  <c r="P118"/>
  <c r="P119"/>
  <c r="P108"/>
  <c r="P109"/>
  <c r="P110"/>
  <c r="P111"/>
  <c r="P112"/>
  <c r="P113"/>
  <c r="P114"/>
  <c r="P107"/>
  <c r="P72"/>
  <c r="P64"/>
  <c r="P65"/>
  <c r="P66"/>
  <c r="P67"/>
  <c r="P68"/>
  <c r="P69"/>
  <c r="P70"/>
  <c r="P71"/>
  <c r="P62"/>
  <c r="P63"/>
  <c r="P73"/>
  <c r="P74"/>
  <c r="P75"/>
  <c r="P76"/>
  <c r="P77"/>
  <c r="P78"/>
  <c r="P79"/>
  <c r="P80"/>
  <c r="P81"/>
  <c r="P82"/>
  <c r="P83"/>
  <c r="P84"/>
  <c r="P85"/>
  <c r="P86"/>
  <c r="P87"/>
  <c r="P88"/>
  <c r="P89"/>
  <c r="P90"/>
  <c r="P91"/>
  <c r="P92"/>
  <c r="P93"/>
  <c r="P94"/>
  <c r="P95"/>
  <c r="P96"/>
  <c r="P97"/>
  <c r="P98"/>
  <c r="P99"/>
  <c r="P100"/>
  <c r="P101"/>
  <c r="P102"/>
  <c r="P103"/>
  <c r="P104"/>
  <c r="P105"/>
  <c r="P106"/>
  <c r="P53"/>
  <c r="P51"/>
  <c r="P56"/>
  <c r="P47"/>
  <c r="P48"/>
  <c r="P49"/>
  <c r="P50"/>
  <c r="P52"/>
  <c r="P54"/>
  <c r="P55"/>
  <c r="P57"/>
  <c r="P58"/>
  <c r="P59"/>
  <c r="P60"/>
  <c r="P61"/>
  <c r="P45" l="1"/>
  <c r="P46"/>
  <c r="P35"/>
  <c r="P36"/>
  <c r="P37"/>
  <c r="P38"/>
  <c r="P39"/>
  <c r="P40"/>
  <c r="P41"/>
  <c r="P42"/>
  <c r="P43"/>
  <c r="P44"/>
  <c r="P34"/>
  <c r="P33" l="1"/>
  <c r="P32"/>
  <c r="P31"/>
  <c r="P30"/>
  <c r="P28"/>
  <c r="P27"/>
  <c r="P26"/>
  <c r="P25"/>
  <c r="P24"/>
  <c r="P23" l="1"/>
  <c r="P22"/>
  <c r="P21"/>
  <c r="P20"/>
  <c r="P19"/>
  <c r="P18"/>
  <c r="P17"/>
  <c r="P16"/>
  <c r="P15"/>
  <c r="P14"/>
  <c r="P13"/>
  <c r="P12"/>
  <c r="P11"/>
  <c r="P10"/>
  <c r="P8"/>
  <c r="P9"/>
  <c r="P7"/>
  <c r="P6"/>
  <c r="P5"/>
  <c r="P4"/>
  <c r="P3"/>
  <c r="P2"/>
  <c r="V2" i="2" l="1"/>
  <c r="V127" l="1"/>
  <c r="V128"/>
  <c r="V129"/>
  <c r="V130"/>
  <c r="V131"/>
  <c r="V132"/>
  <c r="V133"/>
  <c r="V126"/>
  <c r="V125"/>
  <c r="V120"/>
  <c r="V121"/>
  <c r="V122"/>
  <c r="V123"/>
  <c r="V124"/>
  <c r="V119"/>
  <c r="V118"/>
  <c r="V117"/>
  <c r="V116"/>
  <c r="V111"/>
  <c r="V112"/>
  <c r="V113"/>
  <c r="V114"/>
  <c r="V115"/>
  <c r="V110"/>
  <c r="V109"/>
  <c r="V106"/>
  <c r="V107"/>
  <c r="V108"/>
  <c r="V105"/>
  <c r="V104"/>
  <c r="V100"/>
  <c r="V101"/>
  <c r="V102"/>
  <c r="V103"/>
  <c r="V99"/>
  <c r="V98"/>
  <c r="V97"/>
  <c r="V96"/>
  <c r="V95"/>
  <c r="V94"/>
  <c r="V93"/>
  <c r="V92"/>
  <c r="V91"/>
  <c r="V90"/>
  <c r="V89"/>
  <c r="V88"/>
  <c r="V87"/>
  <c r="V86"/>
  <c r="V80"/>
  <c r="V81"/>
  <c r="V82"/>
  <c r="V83"/>
  <c r="V84"/>
  <c r="V85"/>
  <c r="V79"/>
  <c r="V78"/>
  <c r="V77"/>
  <c r="V76"/>
  <c r="V75"/>
  <c r="V74"/>
  <c r="V73"/>
  <c r="V72"/>
  <c r="V71"/>
  <c r="V70"/>
  <c r="V69"/>
  <c r="V68"/>
  <c r="V67"/>
  <c r="V66"/>
  <c r="V65"/>
  <c r="V64"/>
  <c r="V63"/>
  <c r="V62"/>
  <c r="V61"/>
  <c r="V60"/>
  <c r="V57"/>
  <c r="V58"/>
  <c r="V59"/>
  <c r="V55"/>
  <c r="V56"/>
  <c r="V54"/>
  <c r="V53"/>
  <c r="V51"/>
  <c r="V52"/>
  <c r="V50"/>
  <c r="V49"/>
  <c r="V48"/>
  <c r="V47"/>
  <c r="V46"/>
  <c r="V45"/>
  <c r="V44"/>
  <c r="V42"/>
  <c r="V43"/>
  <c r="V41"/>
  <c r="V38"/>
  <c r="V37"/>
  <c r="V36"/>
  <c r="V35"/>
  <c r="V34" l="1"/>
  <c r="V33"/>
  <c r="V32"/>
  <c r="V31"/>
  <c r="V28"/>
  <c r="V27"/>
  <c r="V26"/>
  <c r="V25"/>
  <c r="V23"/>
  <c r="V22"/>
  <c r="V21"/>
  <c r="V20"/>
  <c r="V19"/>
  <c r="V18"/>
  <c r="V17"/>
  <c r="V16"/>
  <c r="V15"/>
  <c r="V14"/>
  <c r="V13"/>
  <c r="V12"/>
  <c r="V11"/>
  <c r="V10"/>
  <c r="V9"/>
  <c r="V8"/>
  <c r="V7"/>
  <c r="V6"/>
  <c r="V5"/>
  <c r="V4"/>
  <c r="V3"/>
  <c r="T248" l="1"/>
  <c r="S248"/>
  <c r="N134" i="1" l="1"/>
  <c r="N2" l="1"/>
</calcChain>
</file>

<file path=xl/sharedStrings.xml><?xml version="1.0" encoding="utf-8"?>
<sst xmlns="http://schemas.openxmlformats.org/spreadsheetml/2006/main" count="5740" uniqueCount="2725">
  <si>
    <t>N</t>
  </si>
  <si>
    <t>CMR</t>
  </si>
  <si>
    <t xml:space="preserve">მიმწოდებელი </t>
  </si>
  <si>
    <t xml:space="preserve">ხელშეკრულების  ღირებულება </t>
  </si>
  <si>
    <t>შესყიდვის ობიექტი</t>
  </si>
  <si>
    <t>ხელშ. N</t>
  </si>
  <si>
    <t>ხელშეკრულების დადების და დასრულების ვადები</t>
  </si>
  <si>
    <t>მოწოდების ვადები</t>
  </si>
  <si>
    <t>ანგარიშსწორების ვადები</t>
  </si>
  <si>
    <t>სტატუსი:</t>
  </si>
  <si>
    <t xml:space="preserve">CPV  შესყიდვის  საფუძველი </t>
  </si>
  <si>
    <t>SPA-NAT</t>
  </si>
  <si>
    <t>შესყიდვის ტიპი</t>
  </si>
  <si>
    <t>CPVკლასიფიკატორის კოდები</t>
  </si>
  <si>
    <t xml:space="preserve">1 კვარტალი </t>
  </si>
  <si>
    <t xml:space="preserve">ხელ. ღირებულება </t>
  </si>
  <si>
    <t>33140000 - სამედიცინო სახარჯი მასალები</t>
  </si>
  <si>
    <t>33600000 - ფარმაცევტული პროდუქტები</t>
  </si>
  <si>
    <t>33100000 - სამედიცინო მოწყობილობები</t>
  </si>
  <si>
    <t xml:space="preserve">
სს გეფა (201991229)</t>
  </si>
  <si>
    <t xml:space="preserve">
შპს ავერსი-ფარმა (211386695)</t>
  </si>
  <si>
    <t>შპს ავერსი-ფარმა (211386695)</t>
  </si>
  <si>
    <t>შპს ბიოლენდი (204568146)</t>
  </si>
  <si>
    <t>შპს იუნაითედ კომპანი (405232207)</t>
  </si>
  <si>
    <t>სს გეფა (201991229)</t>
  </si>
  <si>
    <t>შპს ჯორჯიან სერვის ნეთვორკი (406049823)</t>
  </si>
  <si>
    <t xml:space="preserve">კონსოლიდირებული  ტენდერის ფარგლებში </t>
  </si>
  <si>
    <t xml:space="preserve">2 კვარტალი </t>
  </si>
  <si>
    <t>შპს ჯორჯიან მედიქალ სერვისის (200223258)</t>
  </si>
  <si>
    <t xml:space="preserve">3 კვარტალი </t>
  </si>
  <si>
    <t>4 კვარტარი</t>
  </si>
  <si>
    <t xml:space="preserve">ფაქტიურად შემოსული საქონელი </t>
  </si>
  <si>
    <t>CMR200051309</t>
  </si>
  <si>
    <t>შპს პი. ემ. ჯი (404863803)</t>
  </si>
  <si>
    <t>38412000 - თერმომეტრები</t>
  </si>
  <si>
    <t>N2/33-პ20</t>
  </si>
  <si>
    <t>გამარტივებული შესყიდვა</t>
  </si>
  <si>
    <t>02.03.2020 - 31.12.2020</t>
  </si>
  <si>
    <t>N2/34-პ20</t>
  </si>
  <si>
    <t>N2/35-პ20</t>
  </si>
  <si>
    <t>შპს Made To Make (404954377)</t>
  </si>
  <si>
    <t>CMR200051868</t>
  </si>
  <si>
    <t>03.03.2020 - 28.02.2021</t>
  </si>
  <si>
    <t xml:space="preserve">ხელშწეკრულების გაფორმებიდან 1სამუშაო დღე </t>
  </si>
  <si>
    <t>N2/36-პ20</t>
  </si>
  <si>
    <t>შპს როიალ მედი (405152579)</t>
  </si>
  <si>
    <t>CMR200051849</t>
  </si>
  <si>
    <t>04.03.2020 - 28.02.2021</t>
  </si>
  <si>
    <t>N2/37-პ20</t>
  </si>
  <si>
    <t>CMR200051211</t>
  </si>
  <si>
    <t>სსიპ უმაღ/საგანმანათლებლო დაწესებულებების გამონაკლისი გამარტივებული შესყიდვები</t>
  </si>
  <si>
    <t xml:space="preserve">33600000 - ფარმაცევტული პროდუქტები </t>
  </si>
  <si>
    <t>N2/38-პ20</t>
  </si>
  <si>
    <t>შპს ოფისჯგუფი (405287693)</t>
  </si>
  <si>
    <t>CMR200051115</t>
  </si>
  <si>
    <t>N2/39-პ20</t>
  </si>
  <si>
    <t>შპს ვატექი (405150116)</t>
  </si>
  <si>
    <t>CMR200051839</t>
  </si>
  <si>
    <t>33100000 - სამედიცინო მოწყობილობები(ხელოვნური სუნთქვის აპარატი, დამატებითი ამოსუნთქვის სარქველის ნაკრები</t>
  </si>
  <si>
    <t>N2/40-პ20</t>
  </si>
  <si>
    <t>CMR200053305</t>
  </si>
  <si>
    <t>N2/41-პ20</t>
  </si>
  <si>
    <t xml:space="preserve">
შპს ოფის 1 (204964039)</t>
  </si>
  <si>
    <t>44421300 - სეიფები</t>
  </si>
  <si>
    <t>CMR200052618</t>
  </si>
  <si>
    <t>05.03.2020 - 31,12,2020</t>
  </si>
  <si>
    <t>N2/42-პ20</t>
  </si>
  <si>
    <t>CMR200053219</t>
  </si>
  <si>
    <t>05.03.2020 - 28,02,2021</t>
  </si>
  <si>
    <t>N2/43-პ20</t>
  </si>
  <si>
    <t>CMR200052620</t>
  </si>
  <si>
    <t>N2/44-პ20</t>
  </si>
  <si>
    <t>06.03.2020 - 28,02,2021</t>
  </si>
  <si>
    <t>შპს ერ თი ემ (405278202)</t>
  </si>
  <si>
    <t>CMR200051987</t>
  </si>
  <si>
    <t>N2/45-პ20</t>
  </si>
  <si>
    <t>შპს დიამედი (406027384)</t>
  </si>
  <si>
    <t>33192000 - სამედიცინო ავეჯი</t>
  </si>
  <si>
    <t>CMR200052880</t>
  </si>
  <si>
    <t>N2/46-პ20</t>
  </si>
  <si>
    <t>შპს თბილისი მედიკ (404865286)</t>
  </si>
  <si>
    <t>CMR200053252</t>
  </si>
  <si>
    <t>N2/47-პ20</t>
  </si>
  <si>
    <t>09.03.2020 - 28,02,2021</t>
  </si>
  <si>
    <t>30142200 - სალაროს აპარატები</t>
  </si>
  <si>
    <t>CMR200053666</t>
  </si>
  <si>
    <t>N2/48-პ20</t>
  </si>
  <si>
    <t>CMR200053670</t>
  </si>
  <si>
    <t xml:space="preserve">ხელშეკრულების გაფორმებიდან  3 სამუშაო დღე </t>
  </si>
  <si>
    <t xml:space="preserve">ხელშეკრულების გაფორმებიდან  2 სამუშაო დღე </t>
  </si>
  <si>
    <t xml:space="preserve">ხელშეკრულების გაფორმებიდან 1სამუშაო დღე </t>
  </si>
  <si>
    <t xml:space="preserve">ხელშეკრულების გაფორმებიდან 2  სამუშაო დღე </t>
  </si>
  <si>
    <t>N2/49-პ20</t>
  </si>
  <si>
    <t>CMR200054382</t>
  </si>
  <si>
    <t>33100000 - სამედიცინო მოწყობილობები (ხელოვნური სუნთქვის აპარატი, დამატებითი ამოსუნთქვის სარქველის ნაკრებით</t>
  </si>
  <si>
    <t>N2/50-პ20</t>
  </si>
  <si>
    <t>CMR200053684</t>
  </si>
  <si>
    <t xml:space="preserve">სამედიცინო შტატივები </t>
  </si>
  <si>
    <t>N2/51-პ20</t>
  </si>
  <si>
    <t xml:space="preserve">რესპირატორები </t>
  </si>
  <si>
    <t>CMR200054410</t>
  </si>
  <si>
    <t>11.03.2020 - 28,02,2021</t>
  </si>
  <si>
    <t>N2/52-პ20</t>
  </si>
  <si>
    <t>შპს დიენს DNS (405023040)</t>
  </si>
  <si>
    <t>CMR200055800</t>
  </si>
  <si>
    <t>N2/53-პ20</t>
  </si>
  <si>
    <t>CMR200055795</t>
  </si>
  <si>
    <t xml:space="preserve">ხელშეკრულების გაფორმებიდან 1 სამუშაო დღე </t>
  </si>
  <si>
    <t>N2/54-პ20</t>
  </si>
  <si>
    <t xml:space="preserve">
სსიპ უმაღ/საგანმანათლებლო დაწესებულებების გამონაკლისი გამარტივებული შესყიდვები</t>
  </si>
  <si>
    <t>CMR200055841</t>
  </si>
  <si>
    <t>11.03.2020 - 31,12,2020</t>
  </si>
  <si>
    <t>CMR200056600</t>
  </si>
  <si>
    <t>N2/55-პ20</t>
  </si>
  <si>
    <t xml:space="preserve">ხელშეკრულების გაფორმებიდან 2 სამუშაო დღე </t>
  </si>
  <si>
    <t>N2/56-პ20</t>
  </si>
  <si>
    <t>12.03.2020 - 31,12,2020</t>
  </si>
  <si>
    <t>CMR200055990</t>
  </si>
  <si>
    <t>N2/57-პ20</t>
  </si>
  <si>
    <t>CMR200055858</t>
  </si>
  <si>
    <t>N2/58-პ20</t>
  </si>
  <si>
    <t>CMR200055839</t>
  </si>
  <si>
    <t xml:space="preserve">ხელშეკრულების გაფორმებიდან
3სამუშაო დღე </t>
  </si>
  <si>
    <t>CMR200056141</t>
  </si>
  <si>
    <t>N2/59-პ20</t>
  </si>
  <si>
    <t>13,03,2020-31,12,2020</t>
  </si>
  <si>
    <t xml:space="preserve">ხელშეკრულების გაფორმებიდან
2   სამუშაო დღე </t>
  </si>
  <si>
    <t>CMR200055985</t>
  </si>
  <si>
    <t>N2/60- პ 20</t>
  </si>
  <si>
    <t>N2/61- პ 20</t>
  </si>
  <si>
    <t>CMR200055974</t>
  </si>
  <si>
    <t>N2/62- პ 20</t>
  </si>
  <si>
    <t>CMR200055969</t>
  </si>
  <si>
    <t>N2/63- პ 20</t>
  </si>
  <si>
    <t xml:space="preserve">
შპს დენტსტალ დენტი (202221559)</t>
  </si>
  <si>
    <t>CMR200056641</t>
  </si>
  <si>
    <t>N2/64- პ 20</t>
  </si>
  <si>
    <t xml:space="preserve">CMR200056628
</t>
  </si>
  <si>
    <t>16,03,2020-31,12,2020</t>
  </si>
  <si>
    <t>N2/65- პ 20</t>
  </si>
  <si>
    <t>CMR200055942</t>
  </si>
  <si>
    <t>N2/66- პ 20</t>
  </si>
  <si>
    <t>CMR200056554</t>
  </si>
  <si>
    <t>N2/67- პ 20</t>
  </si>
  <si>
    <t>17,03,2020-31,12,2020</t>
  </si>
  <si>
    <t>CMR200056538</t>
  </si>
  <si>
    <t>N2/68-პ20</t>
  </si>
  <si>
    <t>N2/69-პ20</t>
  </si>
  <si>
    <t>CMR200051314</t>
  </si>
  <si>
    <t xml:space="preserve">ჰუმან დიაგნოსტიკა </t>
  </si>
  <si>
    <t>1/64-პ20</t>
  </si>
  <si>
    <t>1/65-პ20</t>
  </si>
  <si>
    <t>1/66-პ20</t>
  </si>
  <si>
    <t>1/67-პ20</t>
  </si>
  <si>
    <t>1/68-პ20</t>
  </si>
  <si>
    <t>1/69-პ20</t>
  </si>
  <si>
    <t>1/70-პ20</t>
  </si>
  <si>
    <t>1/71-პ20</t>
  </si>
  <si>
    <t>1/72-პ20</t>
  </si>
  <si>
    <t>1/73-პ20</t>
  </si>
  <si>
    <t>1/74-პ20</t>
  </si>
  <si>
    <t>1/75-პ20</t>
  </si>
  <si>
    <t>1/76-პ20</t>
  </si>
  <si>
    <t>1/77-პ20</t>
  </si>
  <si>
    <t>შპს " ბიოლენდი "</t>
  </si>
  <si>
    <t>შპს ,,გოლდმედი"</t>
  </si>
  <si>
    <t>NAT200004491</t>
  </si>
  <si>
    <t>NAT200004743</t>
  </si>
  <si>
    <t>შპს მედიქალ ბიოს ჯორჯია</t>
  </si>
  <si>
    <t>NAT200004963</t>
  </si>
  <si>
    <t>NAT200004344</t>
  </si>
  <si>
    <t xml:space="preserve"> ივერმედი</t>
  </si>
  <si>
    <t>CMR200058524</t>
  </si>
  <si>
    <t>50300000 - პერსონალური კომპიუტერების, საოფისე აპარატურის, სატელეკომუნიკაციო და აუდიოვიზუალური მოწყობილობების შეკეთება, ტექნიკური მომსახურება და მათთან დაკავშირებული მომსახურებები</t>
  </si>
  <si>
    <t>CMR200058883</t>
  </si>
  <si>
    <t>20.03.2020 - 31.12.2020</t>
  </si>
  <si>
    <t>CMR200058891</t>
  </si>
  <si>
    <t>შპს პსპ ფარმა (202203123)</t>
  </si>
  <si>
    <t>CMR200058957</t>
  </si>
  <si>
    <t>CMR200058947</t>
  </si>
  <si>
    <t>CMR200058903</t>
  </si>
  <si>
    <t xml:space="preserve">ხელშეკრულების გაფორმებიდან
3  სამუშაო დღე </t>
  </si>
  <si>
    <t>CMR200059254</t>
  </si>
  <si>
    <t xml:space="preserve">მონეტარული  ზღვების დაცვა </t>
  </si>
  <si>
    <t>CMR200059272</t>
  </si>
  <si>
    <t xml:space="preserve">
შპს დიამედი (406027384)</t>
  </si>
  <si>
    <t>CMR200059532</t>
  </si>
  <si>
    <t>25.03.2020 - 28.02.2021</t>
  </si>
  <si>
    <t>N2/72-პ20</t>
  </si>
  <si>
    <t>CMR200059540</t>
  </si>
  <si>
    <t>შპს გოლდმედი (202455128)</t>
  </si>
  <si>
    <t>N2/73 პ20</t>
  </si>
  <si>
    <t>CMR200059549</t>
  </si>
  <si>
    <t>გეფა</t>
  </si>
  <si>
    <t>CMR200060155</t>
  </si>
  <si>
    <t>შპს მოწინავე სამედიცინო ტექნოლოგიები და სერვისი (202059725)</t>
  </si>
  <si>
    <t>27.03.2020 - 31.12.2020</t>
  </si>
  <si>
    <t xml:space="preserve">
შპს პი. ემ. ჯი (404863803)</t>
  </si>
  <si>
    <t>331.20</t>
  </si>
  <si>
    <t>537.89</t>
  </si>
  <si>
    <t>CMR200060185</t>
  </si>
  <si>
    <t xml:space="preserve">838 ლარი </t>
  </si>
  <si>
    <t xml:space="preserve">
შპს პსპ ფარმა (202203123)</t>
  </si>
  <si>
    <t>01.04.2020 - 31.12.2020</t>
  </si>
  <si>
    <t>CMR200060204</t>
  </si>
  <si>
    <t>CON190000658-00043</t>
  </si>
  <si>
    <t>CON106-პ20</t>
  </si>
  <si>
    <t>CON190000658</t>
  </si>
  <si>
    <t xml:space="preserve">პსპ ფარმა </t>
  </si>
  <si>
    <t xml:space="preserve"> CON200000034-00017</t>
  </si>
  <si>
    <t>CON200000034</t>
  </si>
  <si>
    <t xml:space="preserve">სს გეფა </t>
  </si>
  <si>
    <t>CON107-პ20</t>
  </si>
  <si>
    <t>CON108-პ20</t>
  </si>
  <si>
    <t>CON190000613-00012</t>
  </si>
  <si>
    <t>CON190000613</t>
  </si>
  <si>
    <t>CON190000659-00057</t>
  </si>
  <si>
    <t>CON190000659</t>
  </si>
  <si>
    <t>CON109-პ20</t>
  </si>
  <si>
    <t>CMR200060548</t>
  </si>
  <si>
    <t>შპს BIH (406075900)</t>
  </si>
  <si>
    <t>01.04.2020 - 30.06.2020</t>
  </si>
  <si>
    <t>NAT200006144</t>
  </si>
  <si>
    <t>CMR200060862</t>
  </si>
  <si>
    <t xml:space="preserve">
შპს დოქტორ გუდსი (406265786)</t>
  </si>
  <si>
    <t>31.03.2020 - 31.12.2020</t>
  </si>
  <si>
    <t>CMR200060873</t>
  </si>
  <si>
    <t>03.04.2020 - 31.12.2020</t>
  </si>
  <si>
    <t>CMR200060892</t>
  </si>
  <si>
    <t>CMR200060903</t>
  </si>
  <si>
    <t xml:space="preserve">33600000 - ფარმაცევტული პროდუქტები
 </t>
  </si>
  <si>
    <t>25.03.2020 - 31.12.2020</t>
  </si>
  <si>
    <t xml:space="preserve">25.03.2020 - 31.12.2020 </t>
  </si>
  <si>
    <t xml:space="preserve"> თერმომეტრი ვერცხლისწყლის (33140000 - სამედიცინო სახარჯი მასალები)</t>
  </si>
  <si>
    <t>15884000 - ბავშვის საკვები</t>
  </si>
  <si>
    <t xml:space="preserve"> CON190000636-00006</t>
  </si>
  <si>
    <t xml:space="preserve"> CON190000636</t>
  </si>
  <si>
    <t>CON 110-პ 20</t>
  </si>
  <si>
    <t>CON 111-პ20</t>
  </si>
  <si>
    <t>ავერსი-ფარმა</t>
  </si>
  <si>
    <t>48.01</t>
  </si>
  <si>
    <t>CON200000103-00012</t>
  </si>
  <si>
    <t>CON200000103</t>
  </si>
  <si>
    <t>CON200000099-00002</t>
  </si>
  <si>
    <t>CON200000099</t>
  </si>
  <si>
    <t>CON 112 - პ20</t>
  </si>
  <si>
    <t>CMR200061456</t>
  </si>
  <si>
    <t>CMR200061909</t>
  </si>
  <si>
    <t>CMR200061918</t>
  </si>
  <si>
    <t>10.04.2020 - 31.12.2020</t>
  </si>
  <si>
    <t>CMR200061925</t>
  </si>
  <si>
    <t>33696500 - ლაბორატორიული რეაქტივები</t>
  </si>
  <si>
    <t>შპს ევროლაბი (202389343)</t>
  </si>
  <si>
    <t xml:space="preserve">ნიღბები სამშრიანი </t>
  </si>
  <si>
    <t xml:space="preserve">ერთჯერადი ხალათი </t>
  </si>
  <si>
    <t>CMR200062181</t>
  </si>
  <si>
    <t xml:space="preserve">13.04.2020 - 31.12.2020 </t>
  </si>
  <si>
    <t>CMR200062184</t>
  </si>
  <si>
    <t>CON 113 - პ20</t>
  </si>
  <si>
    <t>CMR200062504</t>
  </si>
  <si>
    <t>CMR200062499</t>
  </si>
  <si>
    <t>CON 114 - პ20</t>
  </si>
  <si>
    <t>14.04.2020 - 28.02.2021</t>
  </si>
  <si>
    <t>5090.16</t>
  </si>
  <si>
    <t xml:space="preserve"> CON190000659-00063</t>
  </si>
  <si>
    <t>სახარჯი</t>
  </si>
  <si>
    <t xml:space="preserve">
შპს მედიქალშოპი (404576909)</t>
  </si>
  <si>
    <t xml:space="preserve">10.04.2020 - 31.12.2020 </t>
  </si>
  <si>
    <t>CMR200062691</t>
  </si>
  <si>
    <t>CMR200062685</t>
  </si>
  <si>
    <t xml:space="preserve">10.04.2020 - 28.02.2021 </t>
  </si>
  <si>
    <t xml:space="preserve">ხელშეკრულების გაფორმებიდან
2  სამუშაო დღე </t>
  </si>
  <si>
    <t>CMR200062696</t>
  </si>
  <si>
    <t>08.04.2020 - 31.12.2020</t>
  </si>
  <si>
    <t xml:space="preserve">ხელშეკრულების გაფორმებიდან
2 სამუშაო დღე </t>
  </si>
  <si>
    <t>ავთანდილ ზვიადაძე (60001018485)</t>
  </si>
  <si>
    <t>CMR200062704</t>
  </si>
  <si>
    <t>CMR200062709</t>
  </si>
  <si>
    <t xml:space="preserve">ხელშეკრულების გაფორმებიდან
3 სამუშაო დღე </t>
  </si>
  <si>
    <t>CMR200062717</t>
  </si>
  <si>
    <t>CMR200062738</t>
  </si>
  <si>
    <t xml:space="preserve">ხელშეკრულების გაფორმებიდან
7 სამუშაო დღე </t>
  </si>
  <si>
    <t xml:space="preserve">სახარჯი მასალა  </t>
  </si>
  <si>
    <t>CMR200062783</t>
  </si>
  <si>
    <t>შპს ფარმაცევტული სახლი + (205199033)</t>
  </si>
  <si>
    <t>15.04.2020 - 31.12.2020</t>
  </si>
  <si>
    <t>CMR200063098</t>
  </si>
  <si>
    <t>13.04.2020 - 31.12.2020</t>
  </si>
  <si>
    <t>N2/101-პ20</t>
  </si>
  <si>
    <t>შპს მედინიუსი (412718769)</t>
  </si>
  <si>
    <t>CMR200063094</t>
  </si>
  <si>
    <t xml:space="preserve">14.04.2020 - 31.12.2020 </t>
  </si>
  <si>
    <t>ჰუმან დიაგნოსტიკ ჯორჯია</t>
  </si>
  <si>
    <t>CMR200063424</t>
  </si>
  <si>
    <t>CMR200063429</t>
  </si>
  <si>
    <t>14.04.2020 - 31.12.2020</t>
  </si>
  <si>
    <t>CMR200063430</t>
  </si>
  <si>
    <t>CMR200063437</t>
  </si>
  <si>
    <t xml:space="preserve">
შპს ჰუმან დიაგნოსტიკ ჯორჯია (202161640)</t>
  </si>
  <si>
    <t>21.04.2020 - 31.12.2020</t>
  </si>
  <si>
    <t xml:space="preserve">ხელშეკრულების გაფორმებიდან
3   სამუშაო დღე </t>
  </si>
  <si>
    <t xml:space="preserve">
შპს უნიმედი (404901834)</t>
  </si>
  <si>
    <t>CMR200063453</t>
  </si>
  <si>
    <t xml:space="preserve">21.04.2020 - 31.12.2020 </t>
  </si>
  <si>
    <t xml:space="preserve">მოთხოვნიდან  20  სამუშაო დღე </t>
  </si>
  <si>
    <t>CON190000613-00014</t>
  </si>
  <si>
    <t>15.04.2020 - 28.02.2021</t>
  </si>
  <si>
    <t xml:space="preserve">ბავშვის  მოვლის საშუალებები </t>
  </si>
  <si>
    <t>N 2/117</t>
  </si>
  <si>
    <t>CON 115- პ20</t>
  </si>
  <si>
    <t>23.04.2020 - 28.02.2021</t>
  </si>
  <si>
    <t>CMR200063600</t>
  </si>
  <si>
    <t xml:space="preserve">
შპს მოწინავე სამედიცინო ტექნოლოგიები და სერვისი (202059725)</t>
  </si>
  <si>
    <t xml:space="preserve">16.04.2020 - 31.12.2020 </t>
  </si>
  <si>
    <t>CMR200063618</t>
  </si>
  <si>
    <t>N 2/118</t>
  </si>
  <si>
    <t xml:space="preserve">7200  ლარი </t>
  </si>
  <si>
    <t xml:space="preserve">სამედიცინო სახარჯი  მასალა </t>
  </si>
  <si>
    <t>შესრულებული ხელშეკრულება</t>
  </si>
  <si>
    <t xml:space="preserve">27.03.2020 - 31.12.2020 </t>
  </si>
  <si>
    <t>38400000 - ფიზიკური მახასიათებლების კონტროლის ხელსაწყოები
38412000 - თერმომეტრები</t>
  </si>
  <si>
    <t xml:space="preserve">01.04.2020 - 31.12.2020 </t>
  </si>
  <si>
    <t>23.03.2020 - 31.12.2020</t>
  </si>
  <si>
    <t>CMR200060145</t>
  </si>
  <si>
    <t>CMR200063963</t>
  </si>
  <si>
    <t>23,04,2020-31,12,2020</t>
  </si>
  <si>
    <t>CMR200063972</t>
  </si>
  <si>
    <t>24.04.2020 - 31.12.2020</t>
  </si>
  <si>
    <t>CMR200063980</t>
  </si>
  <si>
    <t>CON190000651-00029</t>
  </si>
  <si>
    <t>24.04.2020 - 28.02.2021</t>
  </si>
  <si>
    <t>CON 116- პ20</t>
  </si>
  <si>
    <t>CON190000651</t>
  </si>
  <si>
    <t xml:space="preserve"> CON200000098-00010</t>
  </si>
  <si>
    <t xml:space="preserve"> CON200000098</t>
  </si>
  <si>
    <t>CMR200064088</t>
  </si>
  <si>
    <t>N 2/124</t>
  </si>
  <si>
    <t>CMR200064582</t>
  </si>
  <si>
    <t xml:space="preserve"> N2/116-პ20</t>
  </si>
  <si>
    <t>23.04.2020 - 31.12.2020</t>
  </si>
  <si>
    <t>CMR200064575</t>
  </si>
  <si>
    <t xml:space="preserve">
შპს გეონ (405375268)</t>
  </si>
  <si>
    <t>N2/119-პ20</t>
  </si>
  <si>
    <t>CMR200064600</t>
  </si>
  <si>
    <t xml:space="preserve"> N2/115-პ20</t>
  </si>
  <si>
    <t>CMR200064628</t>
  </si>
  <si>
    <t>N2/122-პ20</t>
  </si>
  <si>
    <t>27.04.2020 - 31.12.2020</t>
  </si>
  <si>
    <t>CMR200064608</t>
  </si>
  <si>
    <t xml:space="preserve">28.04.2020 - 31.12.2020 </t>
  </si>
  <si>
    <t>N2/127-პ20</t>
  </si>
  <si>
    <t>NAT200006777</t>
  </si>
  <si>
    <t>CMR200064889</t>
  </si>
  <si>
    <t>N2/121-პ20</t>
  </si>
  <si>
    <t>N2/123-პ20</t>
  </si>
  <si>
    <t>CMR200064900</t>
  </si>
  <si>
    <t>28.04.2020 - 31.12.2020</t>
  </si>
  <si>
    <t>CMR200064892</t>
  </si>
  <si>
    <t>CMR200064906</t>
  </si>
  <si>
    <t>N2/125-პ20</t>
  </si>
  <si>
    <t>CMR200064916</t>
  </si>
  <si>
    <t>შპს ინტერლაბი (404877077)</t>
  </si>
  <si>
    <t>N2/128-პ20</t>
  </si>
  <si>
    <t>CMR200064911</t>
  </si>
  <si>
    <t>N2/126-პ20</t>
  </si>
  <si>
    <t xml:space="preserve">
შპს ნიუ მედიკ (404579586)</t>
  </si>
  <si>
    <t>CON 117- პ20</t>
  </si>
  <si>
    <t>N2/129-პ20</t>
  </si>
  <si>
    <t>N2/130-პ20</t>
  </si>
  <si>
    <t>სსიპ საქართველოს ეროვნული არქივი (211358957)</t>
  </si>
  <si>
    <t>79995100 - საარქივო მომსახურებები</t>
  </si>
  <si>
    <t>2/1–პ20</t>
  </si>
  <si>
    <t>მიმდინარე ხელშეკრულება</t>
  </si>
  <si>
    <t>2020 წლის 1 იანვრიდან  2020 წლის  31 დეკემბრის ჩათვლით</t>
  </si>
  <si>
    <t xml:space="preserve"> ანგარიშ ფაქტურის წარმოდგენოდან 10 სამუშაო დღე </t>
  </si>
  <si>
    <t xml:space="preserve">
ნორმატიული აქტით დადგენილი გადასახდელები</t>
  </si>
  <si>
    <t>CMR190196703</t>
  </si>
  <si>
    <t>13.12,2020-31.12.2020</t>
  </si>
  <si>
    <t>2/2–პ20</t>
  </si>
  <si>
    <t>შპს Georgianairlink (400081754)</t>
  </si>
  <si>
    <t>CMR200002391</t>
  </si>
  <si>
    <t>72410000 - პროვაიდერული მომსახურებები</t>
  </si>
  <si>
    <t xml:space="preserve">30.12.2019 - 09.01.2020 </t>
  </si>
  <si>
    <t>SMP ნომერი</t>
  </si>
  <si>
    <t xml:space="preserve">SMP190005126 </t>
  </si>
  <si>
    <t xml:space="preserve">
გადაუდებელი აუცილებლობით
</t>
  </si>
  <si>
    <t xml:space="preserve">მოწოდების ვადა  2020 წლის  9 იანვრამდე </t>
  </si>
  <si>
    <t>მიღება ჩაბარების აქტის გაფორმებიდან 30 სამუშო დღე</t>
  </si>
  <si>
    <t xml:space="preserve">
შპს ჰემატოლოგიისა და ტრანსფუზიოლოგიის ინსტიტუტი (404429169)</t>
  </si>
  <si>
    <t>2/3–პ20</t>
  </si>
  <si>
    <t>გადაუდებელი აუცილებლობით</t>
  </si>
  <si>
    <t xml:space="preserve">SMP190005125 </t>
  </si>
  <si>
    <t>CMR200002672</t>
  </si>
  <si>
    <t>33141510 - სისხლის პროდუქტები</t>
  </si>
  <si>
    <t xml:space="preserve">30.12.2019 - 31.03.2020 </t>
  </si>
  <si>
    <t xml:space="preserve">2020 წლის 1 იანვრიდან  2020 წლის  31  იანვრის ჩათვლით. </t>
  </si>
  <si>
    <t>2/4–პ20</t>
  </si>
  <si>
    <t>შპს NOVAMED GEORGIA (445396884)</t>
  </si>
  <si>
    <t xml:space="preserve">SMP200000043 </t>
  </si>
  <si>
    <t>CMR200005322</t>
  </si>
  <si>
    <t>06.01.2020 - 31.12.2020</t>
  </si>
  <si>
    <t xml:space="preserve">შემსყიდველის მოთხოვნიდან 1 დღის ვადაში </t>
  </si>
  <si>
    <t>2/5–პ20</t>
  </si>
  <si>
    <t xml:space="preserve">
შპს ელიზი+ (400256209)</t>
  </si>
  <si>
    <t xml:space="preserve">SMP200000009 </t>
  </si>
  <si>
    <t>CMR200005590</t>
  </si>
  <si>
    <t>24100000 - აირები</t>
  </si>
  <si>
    <t>10,01,2020-31,03,2020</t>
  </si>
  <si>
    <t xml:space="preserve">შემსყიდველის მოთხოვნიდან 24   საათის განმავლობაში </t>
  </si>
  <si>
    <t>CMR200009811</t>
  </si>
  <si>
    <t>6474.4</t>
  </si>
  <si>
    <t>2/6–პ20</t>
  </si>
  <si>
    <t>10.01.2020 - 31.12.2020</t>
  </si>
  <si>
    <t>ხელშეკრულების გაფორმებიდან 2 სამუშაო დღე</t>
  </si>
  <si>
    <t>2/7–პ20</t>
  </si>
  <si>
    <t>CMR200013001</t>
  </si>
  <si>
    <t xml:space="preserve">14.01.2020 - 31.12.2020 </t>
  </si>
  <si>
    <t>2/8–პ20</t>
  </si>
  <si>
    <t>CMR200014682</t>
  </si>
  <si>
    <t>2569.32</t>
  </si>
  <si>
    <t>ხელშეკრულების გაფორმებიდან 6 სამუშაო დღე</t>
  </si>
  <si>
    <t>CMR200014687</t>
  </si>
  <si>
    <t>2/9–პ20</t>
  </si>
  <si>
    <t xml:space="preserve">15.01.2020 - 31.12.2020 </t>
  </si>
  <si>
    <t>2/10–პ20</t>
  </si>
  <si>
    <t>2/11–პ20</t>
  </si>
  <si>
    <t>2/12–პ20</t>
  </si>
  <si>
    <t>2/13–პ20</t>
  </si>
  <si>
    <t>2/14–პ20</t>
  </si>
  <si>
    <t>შპს ჯანი (202310542)</t>
  </si>
  <si>
    <t>33181520 - თირკმლის დიალიზისათვის საჭირო მასალები</t>
  </si>
  <si>
    <t>ხელშეკრულების გაფორმებიდან  1 სამუშაო დღე</t>
  </si>
  <si>
    <t>CMR200013866</t>
  </si>
  <si>
    <t xml:space="preserve">SMP200000176 </t>
  </si>
  <si>
    <t xml:space="preserve">
გადაუდებელი აუცილებლობით</t>
  </si>
  <si>
    <t>CMR200024332</t>
  </si>
  <si>
    <t>22.01.2020 - 31.12.2020</t>
  </si>
  <si>
    <t xml:space="preserve">
შპს ჯანი (202310542)</t>
  </si>
  <si>
    <t xml:space="preserve">SMP200000335 </t>
  </si>
  <si>
    <t>CMR200035463</t>
  </si>
  <si>
    <t xml:space="preserve">27.01.2020 - 31.12.2020 </t>
  </si>
  <si>
    <t xml:space="preserve">29.01.2020 - 31.12.2020 </t>
  </si>
  <si>
    <t xml:space="preserve">SMP200000380 </t>
  </si>
  <si>
    <t>CMR200035810</t>
  </si>
  <si>
    <t>2/13/1–პ20</t>
  </si>
  <si>
    <t>ხელშეკრულების გაფორმებიდან  2სამუშაო დღე</t>
  </si>
  <si>
    <t>CMR200036650</t>
  </si>
  <si>
    <t xml:space="preserve">
შპს ჰემა-2012 (445412713)</t>
  </si>
  <si>
    <t>CMR200035851</t>
  </si>
  <si>
    <t>SMP200000393 </t>
  </si>
  <si>
    <t>30,01,2020-31,12,2020</t>
  </si>
  <si>
    <t xml:space="preserve">2020 წლის  30 იანვრიდან - 2020 წლის 5  თებერვლის  ჩათვლით </t>
  </si>
  <si>
    <t>2/15–პ20</t>
  </si>
  <si>
    <t xml:space="preserve">
შპს ბიოლენდი (204568146)</t>
  </si>
  <si>
    <t>CMR200037672</t>
  </si>
  <si>
    <t xml:space="preserve">31.01.2020 - 31.12.2020 </t>
  </si>
  <si>
    <t>2/16–პ20</t>
  </si>
  <si>
    <t xml:space="preserve">პირგასამტეხლოს წერილი  30  ლარი </t>
  </si>
  <si>
    <t>04.02.2020 - 31.12.2020</t>
  </si>
  <si>
    <t>CMR200039398</t>
  </si>
  <si>
    <t>შპს ჰუმან დიაგნოსტიკ ჯორჯია (202161640)</t>
  </si>
  <si>
    <t>2/17–პ20</t>
  </si>
  <si>
    <t>07.02.2020 - 31.12.2020</t>
  </si>
  <si>
    <t>CMR200040453</t>
  </si>
  <si>
    <t>2/18–პ20</t>
  </si>
  <si>
    <t xml:space="preserve">
შპს მირკო (204996772)</t>
  </si>
  <si>
    <t>CMR200040853</t>
  </si>
  <si>
    <t>74.28</t>
  </si>
  <si>
    <t>2/19–პ20</t>
  </si>
  <si>
    <t>ხელშეკრულების გაფორმებიდან  2 სამუშაო დღე</t>
  </si>
  <si>
    <t>CMR200041273</t>
  </si>
  <si>
    <t>2/20–პ20</t>
  </si>
  <si>
    <t>CMR200041214</t>
  </si>
  <si>
    <t>2/21–პ20</t>
  </si>
  <si>
    <t>CMR200043171</t>
  </si>
  <si>
    <t>10,02,2020-31,03,2020</t>
  </si>
  <si>
    <t xml:space="preserve">SMP200000518 </t>
  </si>
  <si>
    <t>33140000 - სამედიცინო სახარჯი მასალები ( სამედიცინო პირბადეები.)</t>
  </si>
  <si>
    <t>11.02.2020 - 28.02.2021</t>
  </si>
  <si>
    <t>2/22–პ20</t>
  </si>
  <si>
    <t>CMR200043048</t>
  </si>
  <si>
    <t xml:space="preserve">SMP200000536 </t>
  </si>
  <si>
    <t>2/23–პ20</t>
  </si>
  <si>
    <t>CMR200043065</t>
  </si>
  <si>
    <t>2/24–პ20</t>
  </si>
  <si>
    <t>CMR200044600</t>
  </si>
  <si>
    <t>1788.89</t>
  </si>
  <si>
    <t>ხელშეკრულების გაფორმებიდან 3 სამუშაო დღე</t>
  </si>
  <si>
    <t>14.02.2020 - 28.02.2021</t>
  </si>
  <si>
    <t>2/25–პ20</t>
  </si>
  <si>
    <t xml:space="preserve">
შპს იუნაითედ კომპანი (405232207)</t>
  </si>
  <si>
    <t>CMR200044226</t>
  </si>
  <si>
    <t>CMR200046079</t>
  </si>
  <si>
    <t>2/26–პ20</t>
  </si>
  <si>
    <t>17.02.2020 - 28.02.2021</t>
  </si>
  <si>
    <t>930.8</t>
  </si>
  <si>
    <t>2/27–პ20</t>
  </si>
  <si>
    <t>ხელშეკრულების გაფორმებიდან  3 სამუშაო დღე</t>
  </si>
  <si>
    <t>CMR200045878</t>
  </si>
  <si>
    <t xml:space="preserve">
შპს ტერმინალ ვესტ თრეიდინგი (406119178)</t>
  </si>
  <si>
    <t>1665.94</t>
  </si>
  <si>
    <t>42600000 - ჩარხები</t>
  </si>
  <si>
    <t>მონეტარული ზღვრის დაცვით</t>
  </si>
  <si>
    <t>სსიპ ფინანსთა სამინისტროს აკადემია (206348987)</t>
  </si>
  <si>
    <t>2/28–პ20</t>
  </si>
  <si>
    <t>80530000 - მომსახურებები პროფესიული მომზადების სფეროში</t>
  </si>
  <si>
    <t>19.02.2020 - 28.02.2021</t>
  </si>
  <si>
    <t>CMR200045893</t>
  </si>
  <si>
    <t xml:space="preserve">მომსახურეობა უნდა განხორციელდეს  2020 წლის  24 თებერვლიდან  2020  წლის  18 მაისის ჩათვლით. </t>
  </si>
  <si>
    <t>მიღება ჩაბარების აქტის გაფორმებიდან 10  სამუშო დღე</t>
  </si>
  <si>
    <t>2/29–პ20</t>
  </si>
  <si>
    <t>შპს DELTAMED GEORGIA (401967742)</t>
  </si>
  <si>
    <t>CMR200043072</t>
  </si>
  <si>
    <t>33696200 - რეაქტივები სისხლის ანალიზისათვის</t>
  </si>
  <si>
    <t>2/30–პ20</t>
  </si>
  <si>
    <t>CMR200043075</t>
  </si>
  <si>
    <t>შპს ტელკო სისტემს (205203279)</t>
  </si>
  <si>
    <t>32552100 - ტელეფონის აპარატები</t>
  </si>
  <si>
    <t>2/31–პ20</t>
  </si>
  <si>
    <t>19.02.2020 - 31.12.2020</t>
  </si>
  <si>
    <t>CMR200048107</t>
  </si>
  <si>
    <t>CMR200050253</t>
  </si>
  <si>
    <t>2/32–პ20</t>
  </si>
  <si>
    <t xml:space="preserve">SMP200000712 </t>
  </si>
  <si>
    <t>27.02.2020 - 28.02.2021</t>
  </si>
  <si>
    <t>ხელშეკრულების გაფორმებიდან  1  სამუშაო დღე</t>
  </si>
  <si>
    <t xml:space="preserve">SMP200000745  </t>
  </si>
  <si>
    <t xml:space="preserve">გადაუდებელი აუცილებლობით
</t>
  </si>
  <si>
    <t xml:space="preserve">33100000 - სამედიცინო მოწყობილობები (სამედიცინო დამცავი სათვალე) </t>
  </si>
  <si>
    <t xml:space="preserve">SMP200000746 </t>
  </si>
  <si>
    <t xml:space="preserve">35113410 - ბიოლოგიური ან ქიმიური ზემოქმედებისაგან დამცავი ტანსაცმელი( დამცავი ტანსაცმელი) </t>
  </si>
  <si>
    <t xml:space="preserve">SMP200000773 </t>
  </si>
  <si>
    <t xml:space="preserve">33100000 - სამედიცინო მოწყობილობები( სამედიცინო სახის დამცავი საშუალება) </t>
  </si>
  <si>
    <t>31440000 - ელემენტები</t>
  </si>
  <si>
    <t xml:space="preserve">SMP200000774 </t>
  </si>
  <si>
    <t>04.03.2020 -28.02.2021</t>
  </si>
  <si>
    <t xml:space="preserve">SMP200000803 </t>
  </si>
  <si>
    <t xml:space="preserve">
გადაუდებელი აუცილებლობით </t>
  </si>
  <si>
    <t xml:space="preserve">33600000 - ფარმაცევტული პროდუქტები(დექსამეტაზონი) </t>
  </si>
  <si>
    <t xml:space="preserve">SMP200000826  </t>
  </si>
  <si>
    <t xml:space="preserve">გადაუდებელი აუცილებლობით 
</t>
  </si>
  <si>
    <t>712.5</t>
  </si>
  <si>
    <t>605.59</t>
  </si>
  <si>
    <t xml:space="preserve">ხელშეკრულების გაფორმებიდან  1 სამუშაო დღე </t>
  </si>
  <si>
    <t>06.03.2020 - 28,02.2021</t>
  </si>
  <si>
    <t xml:space="preserve">SMP200000798  </t>
  </si>
  <si>
    <t>SMP200000858</t>
  </si>
  <si>
    <t xml:space="preserve">რესპირატორი 
33140000 - სამედიცინო სახარჯი მასალები </t>
  </si>
  <si>
    <t>48621.33</t>
  </si>
  <si>
    <t>06.03.2020 - 28.02.2021</t>
  </si>
  <si>
    <t xml:space="preserve">SMP200000827 </t>
  </si>
  <si>
    <t xml:space="preserve">SMP200000825 </t>
  </si>
  <si>
    <t xml:space="preserve">SMP200000859 </t>
  </si>
  <si>
    <t xml:space="preserve">35121200 - ყალბი ფულის ამომცნობი დანადგარები/დეტექტორები
 1 ცალი ფულის დეტექტორი </t>
  </si>
  <si>
    <t>09.03.2020 -28.02.2021</t>
  </si>
  <si>
    <t xml:space="preserve">SMP200000873 </t>
  </si>
  <si>
    <t xml:space="preserve">SMP200000864  </t>
  </si>
  <si>
    <t xml:space="preserve">SMP200000881 </t>
  </si>
  <si>
    <t xml:space="preserve">SMP200000929 </t>
  </si>
  <si>
    <t>15894200 - მზა საჭმელები</t>
  </si>
  <si>
    <t xml:space="preserve">ხელშეკრულების გაფორმებულ 2020 წლის 11 მაისის ჩათვლით. </t>
  </si>
  <si>
    <t xml:space="preserve">SMP200000888 </t>
  </si>
  <si>
    <t>474.6</t>
  </si>
  <si>
    <t xml:space="preserve">SMP200000959 </t>
  </si>
  <si>
    <t>SMP200000958</t>
  </si>
  <si>
    <t>N2/131-პ20</t>
  </si>
  <si>
    <t>N2/132-პ20</t>
  </si>
  <si>
    <t>CMR200065732</t>
  </si>
  <si>
    <t>14.32</t>
  </si>
  <si>
    <t>04.05.2020 - 31.12.2020</t>
  </si>
  <si>
    <t>CMR200065782</t>
  </si>
  <si>
    <t>592.28</t>
  </si>
  <si>
    <t>CON200000111-00030</t>
  </si>
  <si>
    <t>SMP200002157</t>
  </si>
  <si>
    <t>შპს ჯეომედ Geomed (404385884)</t>
  </si>
  <si>
    <t>CMR200066910</t>
  </si>
  <si>
    <t>33190000 - სხვადასხვა სამედიცინო აპარატურა და პროდუქტები</t>
  </si>
  <si>
    <t xml:space="preserve">06.05.2020 - 31.12.2020 </t>
  </si>
  <si>
    <t>CMR200066911</t>
  </si>
  <si>
    <t>შპს სენტრო ლაბი (204437760)</t>
  </si>
  <si>
    <t>50433000 - დაკალიბრების მომსახურება</t>
  </si>
  <si>
    <t>06.05.2020 - 31.12.2020</t>
  </si>
  <si>
    <t>N2/133-პ20</t>
  </si>
  <si>
    <t>N2/134-პ20</t>
  </si>
  <si>
    <t>N2/135-პ20</t>
  </si>
  <si>
    <t xml:space="preserve">
SMP200000979  </t>
  </si>
  <si>
    <t>SMP200000978</t>
  </si>
  <si>
    <t xml:space="preserve">გადაუდებელი აუცილებლობით
</t>
  </si>
  <si>
    <t>418.95</t>
  </si>
  <si>
    <t xml:space="preserve">SMP200000987 </t>
  </si>
  <si>
    <t xml:space="preserve">SMP200001001 </t>
  </si>
  <si>
    <t>მიღება ჩაბარების აქტის გაფორმებიდან 10 სამუშო დღე</t>
  </si>
  <si>
    <t>N2/70-პ20</t>
  </si>
  <si>
    <t>N2/71-პ20</t>
  </si>
  <si>
    <t xml:space="preserve">25.03.2020 - 25.05.2021 </t>
  </si>
  <si>
    <t xml:space="preserve">SMP200001071  </t>
  </si>
  <si>
    <t xml:space="preserve">ექსკლუზივი </t>
  </si>
  <si>
    <t xml:space="preserve">მომსახურეობის გაწევის ვადა  25,03,2020-25,03,2021 წლამდე </t>
  </si>
  <si>
    <t xml:space="preserve">SMP200001263 </t>
  </si>
  <si>
    <t>N2/74-პ20</t>
  </si>
  <si>
    <t xml:space="preserve">N2/75-პ20 </t>
  </si>
  <si>
    <t xml:space="preserve">N2/76-პ20 </t>
  </si>
  <si>
    <t xml:space="preserve">26.03.2020 - 31.12.2020 </t>
  </si>
  <si>
    <t xml:space="preserve">
შპს თბილისი მედიკ (404865286)</t>
  </si>
  <si>
    <t xml:space="preserve">SMP200001381 </t>
  </si>
  <si>
    <t>N2/77-პ20</t>
  </si>
  <si>
    <t>N2/78-პ20</t>
  </si>
  <si>
    <t>N2/79-პ20</t>
  </si>
  <si>
    <t>N2/80-პ20</t>
  </si>
  <si>
    <t>N2/81-პ20</t>
  </si>
  <si>
    <t>N2/82-პ20</t>
  </si>
  <si>
    <t xml:space="preserve">SMP200001450 </t>
  </si>
  <si>
    <t xml:space="preserve">33140000 - სამედიცინო სახარჯი მასალები   კომბინიზონები </t>
  </si>
  <si>
    <t xml:space="preserve">1000 ცალი  არაუგვიანეს 2020 წლის 14 აპრილიდან  და 1000 ცალი არაუგვიანეს 21 აპრილისა. </t>
  </si>
  <si>
    <t>N2/83-პ20</t>
  </si>
  <si>
    <t>N2/84-პ20</t>
  </si>
  <si>
    <t>N2/85-პ20</t>
  </si>
  <si>
    <t>N2/86-პ20</t>
  </si>
  <si>
    <t>N2/87-პ20</t>
  </si>
  <si>
    <t>N2/89-პ20</t>
  </si>
  <si>
    <t>N2/88-პ20</t>
  </si>
  <si>
    <t xml:space="preserve">N2/90-პ20 </t>
  </si>
  <si>
    <t>N2/91-პ20</t>
  </si>
  <si>
    <t>N2/92-პ20</t>
  </si>
  <si>
    <t>N2/93-პ20</t>
  </si>
  <si>
    <t>N2/94-პ20</t>
  </si>
  <si>
    <t>N2/95-პ20</t>
  </si>
  <si>
    <t>N2/96-პ20</t>
  </si>
  <si>
    <t>N2/97-პ20</t>
  </si>
  <si>
    <t>N2/98-პ20</t>
  </si>
  <si>
    <t>N2/99-პ20</t>
  </si>
  <si>
    <t>N2/100-პ20</t>
  </si>
  <si>
    <t>SMP200001568</t>
  </si>
  <si>
    <t>03.04.2020 - 28.02.2021</t>
  </si>
  <si>
    <t>SMP200001616</t>
  </si>
  <si>
    <t>06.04.2020 - 28.02.2021</t>
  </si>
  <si>
    <t xml:space="preserve"> SMP200001727</t>
  </si>
  <si>
    <t>SMP200001727</t>
  </si>
  <si>
    <t>SMP200001709</t>
  </si>
  <si>
    <t xml:space="preserve">SMP200001725 </t>
  </si>
  <si>
    <t xml:space="preserve">გადაუდებელი აუცილებლობით
 </t>
  </si>
  <si>
    <t>33140000 - სამედიცინო სახარჯი მასალები  სამედიცინო ხალათი</t>
  </si>
  <si>
    <t xml:space="preserve">33140000 - სამედიცინო სახარჯი მასალები     ერთჯერადი სამედიცინო   ხალათი </t>
  </si>
  <si>
    <t xml:space="preserve">33711770 - ჩვილის მატყუარა, საწოვარები და რგოლები  საწოვრები </t>
  </si>
  <si>
    <t xml:space="preserve">33140000 - სამედიცინო სახარჯი მასალები   ერთჯერადი სამედიცინო   ხალათი </t>
  </si>
  <si>
    <t>33140000 - სამედიცინო სახარჯი მასალები
 სიპაპ აპარატის სახის ნიღაბი CPAP/BIPAP Mask - 2 ცალი</t>
  </si>
  <si>
    <t xml:space="preserve">33140000 - სამედიცინო სახარჯი მასალები    ქირურგიული ხალათი(სტერილური) </t>
  </si>
  <si>
    <t>SMP200001767</t>
  </si>
  <si>
    <t>SMP200001807</t>
  </si>
  <si>
    <t>SMP200001838</t>
  </si>
  <si>
    <t xml:space="preserve">SMP200001835 </t>
  </si>
  <si>
    <t>SMP200001890</t>
  </si>
  <si>
    <t>SMP200001891</t>
  </si>
  <si>
    <t>SMP200001963</t>
  </si>
  <si>
    <t xml:space="preserve">
გადაუდებელი აუცილებლობით
</t>
  </si>
  <si>
    <t>SMP200002018</t>
  </si>
  <si>
    <t>SMP200001988</t>
  </si>
  <si>
    <t>CON 118- პ20</t>
  </si>
  <si>
    <t xml:space="preserve">33600000 - ფარმაცევტული პროდუქტები  დიაკარბი </t>
  </si>
  <si>
    <t>N2/102-პ20</t>
  </si>
  <si>
    <t>N2/103-პ20</t>
  </si>
  <si>
    <t>N2/104-პ20</t>
  </si>
  <si>
    <t>N2/105 -პ20</t>
  </si>
  <si>
    <t>N2/106-პ20</t>
  </si>
  <si>
    <t>N2/107-პ20</t>
  </si>
  <si>
    <t>N2/108-პ20</t>
  </si>
  <si>
    <t>N2/109-პ20</t>
  </si>
  <si>
    <t>N2/110-პ20</t>
  </si>
  <si>
    <t>N2/111-პ20</t>
  </si>
  <si>
    <t>N 2/112-პ20</t>
  </si>
  <si>
    <t>N 2/113-პ20</t>
  </si>
  <si>
    <t>N 2/114-პ20</t>
  </si>
  <si>
    <t>16.04.2020 - 31.12.2020</t>
  </si>
  <si>
    <r>
      <rPr>
        <b/>
        <u/>
        <sz val="9"/>
        <color rgb="FFFF0000"/>
        <rFont val="Calibri"/>
        <family val="2"/>
        <scheme val="minor"/>
      </rPr>
      <t>გადაუდებელი აუცილებლობით</t>
    </r>
    <r>
      <rPr>
        <b/>
        <u/>
        <sz val="9"/>
        <rFont val="Calibri"/>
        <family val="2"/>
        <scheme val="minor"/>
      </rPr>
      <t xml:space="preserve">
</t>
    </r>
  </si>
  <si>
    <r>
      <t xml:space="preserve">ფარმაცევტული  პროდუქტი </t>
    </r>
    <r>
      <rPr>
        <b/>
        <u/>
        <sz val="9"/>
        <color theme="1"/>
        <rFont val="Calibri"/>
        <family val="2"/>
        <scheme val="minor"/>
      </rPr>
      <t xml:space="preserve">პლაქველინი </t>
    </r>
  </si>
  <si>
    <r>
      <rPr>
        <b/>
        <u/>
        <sz val="9"/>
        <rFont val="Calibri"/>
        <family val="2"/>
        <scheme val="minor"/>
      </rPr>
      <t>გადაუდებელი აუცილებლობით</t>
    </r>
    <r>
      <rPr>
        <b/>
        <u/>
        <sz val="9"/>
        <color rgb="FFFF0000"/>
        <rFont val="Calibri"/>
        <family val="2"/>
        <scheme val="minor"/>
      </rPr>
      <t xml:space="preserve">
</t>
    </r>
  </si>
  <si>
    <r>
      <rPr>
        <b/>
        <u/>
        <sz val="9"/>
        <color rgb="FFFF0000"/>
        <rFont val="Calibri"/>
        <family val="2"/>
        <scheme val="minor"/>
      </rPr>
      <t>გადაუდებელი აუცილებლობით</t>
    </r>
    <r>
      <rPr>
        <b/>
        <i/>
        <u/>
        <sz val="9"/>
        <color rgb="FFFF0000"/>
        <rFont val="Calibri"/>
        <family val="2"/>
        <scheme val="minor"/>
      </rPr>
      <t xml:space="preserve">
</t>
    </r>
  </si>
  <si>
    <t>N2/136-პ20</t>
  </si>
  <si>
    <t>CMR200067829</t>
  </si>
  <si>
    <t xml:space="preserve">SMP200002257 </t>
  </si>
  <si>
    <t>11.05.2020 - 31.12.2020</t>
  </si>
  <si>
    <t xml:space="preserve">
შპს დიენს DNS (405023040)</t>
  </si>
  <si>
    <t>CMR200067824</t>
  </si>
  <si>
    <t xml:space="preserve">SMP200002230 </t>
  </si>
  <si>
    <t xml:space="preserve"> 08.05.2020 - 31.12.2020</t>
  </si>
  <si>
    <t xml:space="preserve">ხელშეკრულების   გაფორმებიდან 14  მაისის ჩათვლით </t>
  </si>
  <si>
    <t>შპს ბიოსამედიცინო სისტემები და გაზები (416319530)</t>
  </si>
  <si>
    <t xml:space="preserve">SMP200002229  </t>
  </si>
  <si>
    <t>CMR200067819</t>
  </si>
  <si>
    <t>33195000 - პაციენტის მდგომარებაზე დაკვირვების სისტემა</t>
  </si>
  <si>
    <t xml:space="preserve">08.05.2020 - 31.12.2020 </t>
  </si>
  <si>
    <t>ხელშეკერულების   გაფორმებიდან  30  კალენდარული დღე</t>
  </si>
  <si>
    <t>CON190000651-00033</t>
  </si>
  <si>
    <t xml:space="preserve"> CON190000651</t>
  </si>
  <si>
    <t>15.05.2020 - 28.02.2021</t>
  </si>
  <si>
    <t>სს ფრანს ავტო (236098165)</t>
  </si>
  <si>
    <t>განსაზღვრული წლოვანების ავტოსატრანსპორტო საშუალებები</t>
  </si>
  <si>
    <t>CMR200067846</t>
  </si>
  <si>
    <t>50110000 - ავტომობილებისა და მათთან დაკავშირებული მოწყობილობების შეკეთება და ტექნიკური მომსახურება</t>
  </si>
  <si>
    <t>18.05.2020 - 28.02.2021</t>
  </si>
  <si>
    <t xml:space="preserve">მომსახურეობა  უნდა განხორც. 31  დეკემბრამდე </t>
  </si>
  <si>
    <t>CON190000663-00001</t>
  </si>
  <si>
    <t>CON190000663</t>
  </si>
  <si>
    <t>06.01.2020 - 31.01.2021</t>
  </si>
  <si>
    <t xml:space="preserve"> ავერსი-ფარმა</t>
  </si>
  <si>
    <t>CON1-პ20</t>
  </si>
  <si>
    <t>ფარმაცევტული პროდუქტები
(პოსპენემი 1 გ 1 ფლ)</t>
  </si>
  <si>
    <t>კონსოლიდირებული ტენდერი აუქციონის გარეშე(CON)</t>
  </si>
  <si>
    <t>(CON)</t>
  </si>
  <si>
    <t>CON2-პ20</t>
  </si>
  <si>
    <t>CON190000670</t>
  </si>
  <si>
    <t>CON190000670-00001</t>
  </si>
  <si>
    <t>ფარმაცევტული პროდუქტები   Propofol</t>
  </si>
  <si>
    <t>09.01.2020 - 31.01.2021</t>
  </si>
  <si>
    <t xml:space="preserve"> CON190000621-00003</t>
  </si>
  <si>
    <t xml:space="preserve"> 33600000 - ფარმაცევტული პროდუქტები</t>
  </si>
  <si>
    <t xml:space="preserve"> სს გეფა</t>
  </si>
  <si>
    <t xml:space="preserve"> CON190000621</t>
  </si>
  <si>
    <t>ფარმაცევტული პროდუქტები
 Meropenem</t>
  </si>
  <si>
    <t>CON3-პ20</t>
  </si>
  <si>
    <t>CON4-პ20</t>
  </si>
  <si>
    <t>CON190000651-00001</t>
  </si>
  <si>
    <t>ფარმაცევტული პროდუქტები</t>
  </si>
  <si>
    <t xml:space="preserve"> 09.01.2020 - 31.01.2021</t>
  </si>
  <si>
    <t>CON190000654-00009</t>
  </si>
  <si>
    <t>13.01.2020 - 31.01.2021</t>
  </si>
  <si>
    <t>CON190000654</t>
  </si>
  <si>
    <t xml:space="preserve"> პსპ ფარმა</t>
  </si>
  <si>
    <t>CON190000505-00008</t>
  </si>
  <si>
    <t xml:space="preserve"> შპს ,,გოლდმედი"</t>
  </si>
  <si>
    <t>CON190000505</t>
  </si>
  <si>
    <t>CON5-პ20</t>
  </si>
  <si>
    <t>CON6-პ20</t>
  </si>
  <si>
    <t>CON7-პ20</t>
  </si>
  <si>
    <t xml:space="preserve"> CON190000691-00007</t>
  </si>
  <si>
    <t xml:space="preserve"> CON190000691</t>
  </si>
  <si>
    <t xml:space="preserve"> 33140000 - სამედიცინო სახარჯი მასალები</t>
  </si>
  <si>
    <r>
      <t xml:space="preserve">სამედიცინო სახარჯი მასალები </t>
    </r>
    <r>
      <rPr>
        <b/>
        <sz val="8"/>
        <color theme="1"/>
        <rFont val="Calibri"/>
        <family val="2"/>
        <scheme val="minor"/>
      </rPr>
      <t xml:space="preserve">(შპრიცები, სილიკონის ფოლეის  კათეტერი) </t>
    </r>
  </si>
  <si>
    <t>N2/137-პ20</t>
  </si>
  <si>
    <t>N2/138-პ20</t>
  </si>
  <si>
    <t>ენდოსკოპიური გასტროსტომიის ნაკრები 24 ფრ- 2 ცალი</t>
  </si>
  <si>
    <t>N2/139-პ20</t>
  </si>
  <si>
    <t>CMR200071945</t>
  </si>
  <si>
    <t>28.05.2020 - 31.12.2020</t>
  </si>
  <si>
    <t xml:space="preserve">SMP200002459 </t>
  </si>
  <si>
    <t xml:space="preserve">ხელშეკრულების გაფორმებიდან
1 სამუშაო დღე </t>
  </si>
  <si>
    <t xml:space="preserve">
შპს ჯეომედ Geomed (404385884)</t>
  </si>
  <si>
    <t xml:space="preserve">CMR200071971
</t>
  </si>
  <si>
    <t xml:space="preserve">SMP200002460 </t>
  </si>
  <si>
    <t xml:space="preserve">28.05.2020 - 31.12.2020 
</t>
  </si>
  <si>
    <t>მიღება ჩაბარების აქტის გაფორმებიდან   10 სამუშო დღე</t>
  </si>
  <si>
    <t>CON 119- პ20</t>
  </si>
  <si>
    <t>CMR200073412</t>
  </si>
  <si>
    <t>შპს დიპლომატ ჯორჯია (204557121)</t>
  </si>
  <si>
    <t xml:space="preserve">SMP200002520 </t>
  </si>
  <si>
    <t>03.06.2020 - 31.12.2020</t>
  </si>
  <si>
    <t xml:space="preserve"> CON190000687-00027</t>
  </si>
  <si>
    <t>CON190000687</t>
  </si>
  <si>
    <t>04.06.2020 - 31.01.2021</t>
  </si>
  <si>
    <t>CON8-პ20</t>
  </si>
  <si>
    <t>CON9-პ20</t>
  </si>
  <si>
    <t>CON10-პ20</t>
  </si>
  <si>
    <t>CON11-პ20</t>
  </si>
  <si>
    <t>CON190000504-00007</t>
  </si>
  <si>
    <t>CON190000504</t>
  </si>
  <si>
    <r>
      <t>სამედიცინო სახარჯი მასალები</t>
    </r>
    <r>
      <rPr>
        <b/>
        <sz val="8"/>
        <color theme="1"/>
        <rFont val="Calibri"/>
        <family val="2"/>
        <scheme val="minor"/>
      </rPr>
      <t xml:space="preserve"> (მარლა; ბამბა, ბინტი)</t>
    </r>
  </si>
  <si>
    <t>CON190000699-00001</t>
  </si>
  <si>
    <t>CON190000699</t>
  </si>
  <si>
    <t xml:space="preserve"> 13.01.2020 - 31.01.2021</t>
  </si>
  <si>
    <t>NOVAMED GEORGIA</t>
  </si>
  <si>
    <r>
      <t xml:space="preserve"> ფარმაცევტული პროდუქტები</t>
    </r>
    <r>
      <rPr>
        <b/>
        <sz val="8"/>
        <rFont val="Calibri"/>
        <family val="2"/>
        <scheme val="minor"/>
      </rPr>
      <t>(Iopamidol-ის შესყიდვა)</t>
    </r>
  </si>
  <si>
    <t>CON190000603-00013</t>
  </si>
  <si>
    <t>14.01.2020 - 31.01.2021</t>
  </si>
  <si>
    <t>ხელშეკრულება შესრულებულია</t>
  </si>
  <si>
    <t>CON190000603</t>
  </si>
  <si>
    <t>სტანდარტული პორტაბელური/სატარებელი კომპიუტერი - სტანდარტული ლეპტოპი.</t>
  </si>
  <si>
    <t xml:space="preserve">იუჯითი </t>
  </si>
  <si>
    <t>30213100 - პორტაბელური კომპიუტერები (ლეპტოპები)</t>
  </si>
  <si>
    <t>CON190000652-00004</t>
  </si>
  <si>
    <t>CON190000652</t>
  </si>
  <si>
    <t>862.5</t>
  </si>
  <si>
    <t>მედიკამენტის შესყიდვა</t>
  </si>
  <si>
    <t>CON190000375-00102</t>
  </si>
  <si>
    <t>34100000 - ავტოსატრანსპორტო საშუალებები
 34110000 - მსუბუქი ავტომანქანები</t>
  </si>
  <si>
    <t>CON190000375</t>
  </si>
  <si>
    <t xml:space="preserve">სს ფრანს ავტო </t>
  </si>
  <si>
    <t>CON12-პ20</t>
  </si>
  <si>
    <t>17.01.2020 - 31.12.2022</t>
  </si>
  <si>
    <t xml:space="preserve">2 ერთეული სატრანსპორტო საშუალების გეგმიური  ტექნიკური მომსახურეობა </t>
  </si>
  <si>
    <t>CON13-პ20</t>
  </si>
  <si>
    <t>CON14-პ20</t>
  </si>
  <si>
    <t>CON15-პ20</t>
  </si>
  <si>
    <t>CON16-პ20</t>
  </si>
  <si>
    <t>CON17-პ20</t>
  </si>
  <si>
    <t>CON18-პ20</t>
  </si>
  <si>
    <t>CON190000688-00005</t>
  </si>
  <si>
    <t>CON190000688</t>
  </si>
  <si>
    <t>17.01.2020 - 31.12.2020</t>
  </si>
  <si>
    <t>CON190000504-00021</t>
  </si>
  <si>
    <t>სამედიცინო მარლის, ბამბისა და ბინტის შესყიდვა</t>
  </si>
  <si>
    <t xml:space="preserve"> 20.01.2020 - 31.03.2021</t>
  </si>
  <si>
    <t xml:space="preserve">107359.6 </t>
  </si>
  <si>
    <t xml:space="preserve"> CON190000505-00014</t>
  </si>
  <si>
    <t>87228.4</t>
  </si>
  <si>
    <t>სილიკონის ფოლეის კათეტერების, პერიფერიული ვენის კათეტერების, შპრიცებისა და ცენტრალური ვენის კათეტერის ნაკრებების შესყიდვა</t>
  </si>
  <si>
    <t>20.01.2020 - 31.03.2021</t>
  </si>
  <si>
    <t>CON190000619-00006</t>
  </si>
  <si>
    <t>22.01.2020 - 31.01.2021</t>
  </si>
  <si>
    <t>CON190000619</t>
  </si>
  <si>
    <t xml:space="preserve"> პსპ ფარმა </t>
  </si>
  <si>
    <t xml:space="preserve"> CON190000607-00008</t>
  </si>
  <si>
    <t>CON190000607</t>
  </si>
  <si>
    <t>levomepromazine-ის შესყიდვა</t>
  </si>
  <si>
    <t>CON190000624-00006</t>
  </si>
  <si>
    <t>CON190000624</t>
  </si>
  <si>
    <t xml:space="preserve"> Ketorolac-ის შესყიდვა</t>
  </si>
  <si>
    <t>CON19-პ20</t>
  </si>
  <si>
    <t>CON190000611-00004</t>
  </si>
  <si>
    <t>CON190000611</t>
  </si>
  <si>
    <t>Fondaparinux Sodium-ის შესყიდვა</t>
  </si>
  <si>
    <t>23.01.2020 - 31.01.2021</t>
  </si>
  <si>
    <t>CON20-პ20</t>
  </si>
  <si>
    <t>CON190000608-00012</t>
  </si>
  <si>
    <t>CON190000608</t>
  </si>
  <si>
    <t>Drotaverin-ის შესყიდვა</t>
  </si>
  <si>
    <t>4438.4</t>
  </si>
  <si>
    <t>CON190000623-00003</t>
  </si>
  <si>
    <t>CON190000623</t>
  </si>
  <si>
    <t>Nadroparin Calcium-ის შესყიდვა</t>
  </si>
  <si>
    <t>CON21-პ20</t>
  </si>
  <si>
    <t>CON22-პ20</t>
  </si>
  <si>
    <t>CON23-პ20</t>
  </si>
  <si>
    <t>CON24-პ20</t>
  </si>
  <si>
    <t>CON25-პ20</t>
  </si>
  <si>
    <t>CON190000696-00001</t>
  </si>
  <si>
    <t>CON190000696</t>
  </si>
  <si>
    <t>Iopromide-ის შესყიდვა</t>
  </si>
  <si>
    <t>CON190000659-00003</t>
  </si>
  <si>
    <t>გასტროენტეროლოგიის ჯგუფის
დასახელების მედიკამენტის შესყიდვა</t>
  </si>
  <si>
    <t>CON190000646-00004</t>
  </si>
  <si>
    <t>პსპ ფარმა</t>
  </si>
  <si>
    <t>CON190000646</t>
  </si>
  <si>
    <t xml:space="preserve"> ნევროლოგიის ჯგუფის დასახელების მედიკამენტის შესყიდვა</t>
  </si>
  <si>
    <t>24.01.2020 - 31.12.2020</t>
  </si>
  <si>
    <t xml:space="preserve"> CON190000470-00054</t>
  </si>
  <si>
    <t>CON190000470</t>
  </si>
  <si>
    <t>გიორგი კანდელაკი - ვესტა</t>
  </si>
  <si>
    <t>A4 ფორმატის პირველი ხარისხის საბეჭდი ქაღალდი.</t>
  </si>
  <si>
    <t>30197630 - საბეჭდი ქაღალდი</t>
  </si>
  <si>
    <t>CON26-პ20</t>
  </si>
  <si>
    <t>CON190000647-00016</t>
  </si>
  <si>
    <t>27.01.2020 - 31.01.2021</t>
  </si>
  <si>
    <t xml:space="preserve"> CON190000647</t>
  </si>
  <si>
    <t>2698.5</t>
  </si>
  <si>
    <t>ვიტამინების ჯგუფის ასახელების მედიკამენტის შესყიდვა</t>
  </si>
  <si>
    <t>CON27-პ20</t>
  </si>
  <si>
    <t>CON190000683-00008</t>
  </si>
  <si>
    <t>CON190000683</t>
  </si>
  <si>
    <t>ნევროლოგიის ჯგუფის დასახელების მედიკამენტის შესყიდვა</t>
  </si>
  <si>
    <t>27.72</t>
  </si>
  <si>
    <t>CON28-პ20</t>
  </si>
  <si>
    <t xml:space="preserve"> CON190000687-00012</t>
  </si>
  <si>
    <t xml:space="preserve"> CON190000687</t>
  </si>
  <si>
    <t>198.5</t>
  </si>
  <si>
    <t>სხვადასხვა ჯგუფის  დასახელების მედიკამენტის შესყიდვა</t>
  </si>
  <si>
    <t>CON29-პ20</t>
  </si>
  <si>
    <t>CON190000689-00013</t>
  </si>
  <si>
    <t xml:space="preserve"> CON190000689</t>
  </si>
  <si>
    <t>1663.14</t>
  </si>
  <si>
    <t xml:space="preserve"> სხვადასხვა ჯგუფის  დასახელების მედიკამენტის შესყიდვა</t>
  </si>
  <si>
    <t>CON30-პ20</t>
  </si>
  <si>
    <t>CON190000506-00024</t>
  </si>
  <si>
    <t>28.01.2020 - 31.01.2021</t>
  </si>
  <si>
    <t>CON190000506</t>
  </si>
  <si>
    <t xml:space="preserve">სამედიცინო კათეტერის, ბახილების, ბინტის, ლეიკოპლასტერის, მარლის, ნიღბის, სპირტიანი ტამპონებისა და შპრიცის შესყიდვა
</t>
  </si>
  <si>
    <t>CON31-პ20</t>
  </si>
  <si>
    <t>CON190000668-00005</t>
  </si>
  <si>
    <t>CON190000668</t>
  </si>
  <si>
    <t xml:space="preserve"> L-ornithine-L-aspartate-ის შესყიდვა</t>
  </si>
  <si>
    <t>29.01.2020 - 31.01.2021</t>
  </si>
  <si>
    <t>CON32-პ20</t>
  </si>
  <si>
    <t>CON190000756-00020</t>
  </si>
  <si>
    <t>CON190000756</t>
  </si>
  <si>
    <t>შპს მედ ეკონომი</t>
  </si>
  <si>
    <t>30.01.2020 - 31.01.2021</t>
  </si>
  <si>
    <t>სამედიცინო ხელთათმანების, შპრიცებისა და ვენის ნემსის „პეპელას“ შესყიდვა</t>
  </si>
  <si>
    <t>CON190000687-00015</t>
  </si>
  <si>
    <t>03.02.2020 - 31.01.2021</t>
  </si>
  <si>
    <t>CON33-პ20</t>
  </si>
  <si>
    <t>38.08</t>
  </si>
  <si>
    <t>CON34-პ20</t>
  </si>
  <si>
    <t>CON190000669-00002</t>
  </si>
  <si>
    <t>CON190000669</t>
  </si>
  <si>
    <t>comb. drug (Tazobactam sodium,Piperacillin sodium)-ის შესყიდვა</t>
  </si>
  <si>
    <t>CON35-პ20</t>
  </si>
  <si>
    <t>CON190000698-00006</t>
  </si>
  <si>
    <t>CON190000698</t>
  </si>
  <si>
    <t>Norepinephrine-ის შესყიდვა</t>
  </si>
  <si>
    <t xml:space="preserve"> 03.02.2020 - 31.01.2021</t>
  </si>
  <si>
    <t>CON36-პ20</t>
  </si>
  <si>
    <t>CON190000637-00019</t>
  </si>
  <si>
    <t>CON190000637</t>
  </si>
  <si>
    <t>Metamizole-ის შესყიდვა</t>
  </si>
  <si>
    <t>CON37-პ20</t>
  </si>
  <si>
    <t>CON190000635-00003</t>
  </si>
  <si>
    <t>CON190000635</t>
  </si>
  <si>
    <t xml:space="preserve">comb. drug (Thiamine Hydrochloride, Pyridoxine Hydrochloride, Riboflavin sodium phosphate, Nicotinamide, Cyanocobalamin, Retinol palmitate, Dexpanthenol, Ergocalciferol, DL-alpha tocopheryl acetate)-ის </t>
  </si>
  <si>
    <t>CON38-პ20</t>
  </si>
  <si>
    <t>CON190000648-00023</t>
  </si>
  <si>
    <t>CON190000648</t>
  </si>
  <si>
    <t>ოფთალმოლოგიის ჯგუფის დასახელების მედიკამენტის შესყიდვა</t>
  </si>
  <si>
    <t>05.02.2020 - 31.01.2021</t>
  </si>
  <si>
    <t>CON190000636-00005</t>
  </si>
  <si>
    <t>CON39-პ20</t>
  </si>
  <si>
    <t>CON190000636</t>
  </si>
  <si>
    <t>comb. Drug (Sodium Chloride, Potassium Chloride, Calcium Chloride, sodium lactate)-ის შესყიდვა</t>
  </si>
  <si>
    <t>CON40-პ20</t>
  </si>
  <si>
    <t>CON190000654-00037</t>
  </si>
  <si>
    <t xml:space="preserve"> CON190000654</t>
  </si>
  <si>
    <t xml:space="preserve"> 05.02.2020 - 31.01.2021</t>
  </si>
  <si>
    <t>CON41-პ20</t>
  </si>
  <si>
    <t>CON190000676-00007</t>
  </si>
  <si>
    <t>CON190000676</t>
  </si>
  <si>
    <t>626.28</t>
  </si>
  <si>
    <t xml:space="preserve"> Quetiapine-ს შესყიდვა</t>
  </si>
  <si>
    <t>CON42-პ20</t>
  </si>
  <si>
    <t>CON190000756-00036</t>
  </si>
  <si>
    <t>07.02.2020 - 31.03.2021</t>
  </si>
  <si>
    <t>ხელთათმანების, შპრიცებისა და ვენის ნემსის „პეპელას“ შესყიდვა</t>
  </si>
  <si>
    <t>CON43-პ20</t>
  </si>
  <si>
    <t xml:space="preserve"> CON190000758-00087</t>
  </si>
  <si>
    <t>იუჯითი</t>
  </si>
  <si>
    <t>CON190000758</t>
  </si>
  <si>
    <t>სტანდარტული პერსონალური კომპიუტერი - სტანდარტული დესკტოპი - ერთი და იგივე ბრენდის კომპლექტი: სისტემური ბლოკი, მონიტორი, კლავიატურა, მაუსი.</t>
  </si>
  <si>
    <t xml:space="preserve"> 30200000 - კომპიუტერული მოწყობილობები და აქსესუარები
 30213300 - მაგიდის კომბიუტერები (დესკტოპები)</t>
  </si>
  <si>
    <t>11.02.2020 - 31.01.2021</t>
  </si>
  <si>
    <t>CON44-პ20</t>
  </si>
  <si>
    <t xml:space="preserve"> CON190000651-00015</t>
  </si>
  <si>
    <t>სხვადასხვა ჯგუფის 33 დასახელების მედიკამენტის შესყიდვა</t>
  </si>
  <si>
    <t>56.61</t>
  </si>
  <si>
    <t>CON45-პ20</t>
  </si>
  <si>
    <t xml:space="preserve"> CON190000687-00018</t>
  </si>
  <si>
    <t xml:space="preserve"> სხვადასხვა ჯგუფის 11 დასახელების მედიკამენტის შესყიდვა</t>
  </si>
  <si>
    <t xml:space="preserve">632.8 </t>
  </si>
  <si>
    <t>CON46-პ20</t>
  </si>
  <si>
    <t xml:space="preserve"> CON190000658-00025</t>
  </si>
  <si>
    <t>13.02.2020 - 31.01.2021</t>
  </si>
  <si>
    <t>25013.48</t>
  </si>
  <si>
    <t>ნევროლოგიის ჯგუფის დასახელების მედიკამენტიის შესყიდვა</t>
  </si>
  <si>
    <t>CON47-პ20</t>
  </si>
  <si>
    <t xml:space="preserve"> CON190000615-00015</t>
  </si>
  <si>
    <t xml:space="preserve"> CON190000615</t>
  </si>
  <si>
    <t xml:space="preserve"> სხვადასხვა ჯგუფის 3 დასახელების მედიკამენტის შესყიდვა</t>
  </si>
  <si>
    <t>CON48-პ20</t>
  </si>
  <si>
    <t xml:space="preserve"> CON200000040-00006</t>
  </si>
  <si>
    <t>სხვადასხვა ჯგუფის 17 დასახელების მედიკამენტის შესყიდვა</t>
  </si>
  <si>
    <t>CON200000040</t>
  </si>
  <si>
    <t>CON49-პ20</t>
  </si>
  <si>
    <t>CON190000651-00017</t>
  </si>
  <si>
    <t>13.02.2020 - 28.02.2021</t>
  </si>
  <si>
    <t>268.62</t>
  </si>
  <si>
    <t>CON50-პ20</t>
  </si>
  <si>
    <t>CON200000026-00002</t>
  </si>
  <si>
    <t xml:space="preserve">241.92 </t>
  </si>
  <si>
    <t>სხვადასხვა ჯგუფის 23 დასახელების მედიკამენტის შესყიდვა</t>
  </si>
  <si>
    <t>CON200000026</t>
  </si>
  <si>
    <t>CON51-პ20</t>
  </si>
  <si>
    <t>CON200000030-00005</t>
  </si>
  <si>
    <t>CON200000030</t>
  </si>
  <si>
    <t xml:space="preserve"> სხვადასახვა ჯგუფის 22 დასახელების მედიკამენტის შესყიდვა</t>
  </si>
  <si>
    <t>7473.1</t>
  </si>
  <si>
    <t>CON52-პ20</t>
  </si>
  <si>
    <t>CON200000034-00008</t>
  </si>
  <si>
    <t xml:space="preserve"> CON200000034</t>
  </si>
  <si>
    <t xml:space="preserve"> სხვადასხვა ჯგუფის 5 დასახელების მედიკამენტის შესყიდვა</t>
  </si>
  <si>
    <t>CON53-პ20</t>
  </si>
  <si>
    <t>CON200000035-00007</t>
  </si>
  <si>
    <t>სხვადასახვა ჯგუფის 6 დასახელების მედიკამენტის შესყიდვა</t>
  </si>
  <si>
    <t xml:space="preserve"> CON200000035</t>
  </si>
  <si>
    <t xml:space="preserve"> CON190000642-00019</t>
  </si>
  <si>
    <t xml:space="preserve"> CON190000642</t>
  </si>
  <si>
    <t>CON54-პ20</t>
  </si>
  <si>
    <t>ანტიბიოტიკების ჯგუფის 6 დასახელების მედიკამენტის შესყიდვა</t>
  </si>
  <si>
    <t>CON55-პ20</t>
  </si>
  <si>
    <t>CON190000618-00010</t>
  </si>
  <si>
    <t xml:space="preserve"> 18.02.2020 - 28.02.2021</t>
  </si>
  <si>
    <t xml:space="preserve"> CON190000618</t>
  </si>
  <si>
    <t xml:space="preserve"> Cefepime-ის შესყიდვა</t>
  </si>
  <si>
    <t>CON56-პ20</t>
  </si>
  <si>
    <t>CON190000622-00010</t>
  </si>
  <si>
    <t xml:space="preserve"> Ethylmethylhydroxypyridine succinate-ის შესყიდვა
</t>
  </si>
  <si>
    <t>CON190000622</t>
  </si>
  <si>
    <t>18.02.2020 - 28.02.2021</t>
  </si>
  <si>
    <t>CON57-პ20</t>
  </si>
  <si>
    <t xml:space="preserve"> CON190000629-00012</t>
  </si>
  <si>
    <t>comb. drug (Ampicillin sodium, Sulbactam Sodium)-ის შესყიდვა</t>
  </si>
  <si>
    <t xml:space="preserve"> CON190000629</t>
  </si>
  <si>
    <t>CON190000645-00033</t>
  </si>
  <si>
    <t>გრიპისა და გაციების საწინააღმდეგო საშუალებების ჯგუფის 8 დასახელების მედიკამენტის შესყიდვა</t>
  </si>
  <si>
    <t>CON190000645</t>
  </si>
  <si>
    <t>CON58-პ20</t>
  </si>
  <si>
    <t>CON59-პ20</t>
  </si>
  <si>
    <t xml:space="preserve"> CON190000644-00016</t>
  </si>
  <si>
    <t>CON190000644</t>
  </si>
  <si>
    <t>ანტიმიკოზური საშუალებების ჯგუფის 7 დასახელების მედიკამენტის შესყიდვა</t>
  </si>
  <si>
    <t>CON60-პ20</t>
  </si>
  <si>
    <t>CON190000626-00007</t>
  </si>
  <si>
    <t>Moxifloxacin-ის შესყიდვა</t>
  </si>
  <si>
    <t>CON190000626</t>
  </si>
  <si>
    <t>CON61-პ20</t>
  </si>
  <si>
    <t>CON62-პ20</t>
  </si>
  <si>
    <t>CON63-პ20</t>
  </si>
  <si>
    <t>CON190000648-00034</t>
  </si>
  <si>
    <t xml:space="preserve"> ოფთალმოლოგიის ჯგუფის 19 დასახელების მედიკამენტის შესყიდვა</t>
  </si>
  <si>
    <t>689.6</t>
  </si>
  <si>
    <t>CON190000628-00003</t>
  </si>
  <si>
    <t>Sevofluran-ის შესყიდვა</t>
  </si>
  <si>
    <t>CON190000628</t>
  </si>
  <si>
    <t>CON190000627-00023</t>
  </si>
  <si>
    <t>CON190000627</t>
  </si>
  <si>
    <t xml:space="preserve"> Ethanol-ის შესყიდვა</t>
  </si>
  <si>
    <t>CON64-პ20</t>
  </si>
  <si>
    <t xml:space="preserve"> CON200000029-00004</t>
  </si>
  <si>
    <t xml:space="preserve"> CON200000029</t>
  </si>
  <si>
    <t>Budesonide-ის შესყიდვა</t>
  </si>
  <si>
    <t xml:space="preserve"> 19.02.2020 - 28.02.2021</t>
  </si>
  <si>
    <t>CON69-პ20</t>
  </si>
  <si>
    <t>CON190000680-00010</t>
  </si>
  <si>
    <t>Carbamazepine-ის შესყიდვა</t>
  </si>
  <si>
    <t>CON190000680</t>
  </si>
  <si>
    <t>CON190000689-00020</t>
  </si>
  <si>
    <t>623.1</t>
  </si>
  <si>
    <t>CON190000689</t>
  </si>
  <si>
    <t xml:space="preserve"> სხვადასხვა ჯგუფის 13 დასახელების მედიკამენტის შესყიდვა</t>
  </si>
  <si>
    <t>CON70-პ20</t>
  </si>
  <si>
    <t>CON71-პ20</t>
  </si>
  <si>
    <t>CON190000657-00039</t>
  </si>
  <si>
    <t xml:space="preserve"> საშუალებით ანთების საწინააღმდეგო საშაუალებებსი ჯგუფის 47 დასახელების მედიკამენტის შესყიდვა</t>
  </si>
  <si>
    <t>CON190000657</t>
  </si>
  <si>
    <t>11637.26</t>
  </si>
  <si>
    <t>CON72-პ20</t>
  </si>
  <si>
    <t xml:space="preserve"> CON190000642-00021</t>
  </si>
  <si>
    <t>CON190000642</t>
  </si>
  <si>
    <t>CON73-პ20</t>
  </si>
  <si>
    <t xml:space="preserve"> CON190000653-00035</t>
  </si>
  <si>
    <t xml:space="preserve"> CON190000653</t>
  </si>
  <si>
    <t>4316.6</t>
  </si>
  <si>
    <t>დერმატოლოგიის ჯგუფის 32 დასახელების მედიკამენტის შესყიდვა</t>
  </si>
  <si>
    <t>CON74-პ20</t>
  </si>
  <si>
    <t>CON200000041-00004</t>
  </si>
  <si>
    <t xml:space="preserve"> CON200000041</t>
  </si>
  <si>
    <t>3854.4</t>
  </si>
  <si>
    <t>სხვადასხვა ჯგუფის 21 დასახელების მედიკამენტის შესყიდვა</t>
  </si>
  <si>
    <t>CON75-პ20</t>
  </si>
  <si>
    <t xml:space="preserve"> CON190000681-00011</t>
  </si>
  <si>
    <t xml:space="preserve"> CON190000681</t>
  </si>
  <si>
    <t>სს გეფა</t>
  </si>
  <si>
    <t xml:space="preserve"> Ceftriaxone-ის შესყიდვა</t>
  </si>
  <si>
    <t>CON76-პ20</t>
  </si>
  <si>
    <t>CON190000682-00006</t>
  </si>
  <si>
    <t>CON190000682</t>
  </si>
  <si>
    <t>11707.5</t>
  </si>
  <si>
    <t>Comb. drug (Cilastatin Sodium, Imipenem monohydrate)-ის შესყიდვა</t>
  </si>
  <si>
    <t>CON77-პ20</t>
  </si>
  <si>
    <t xml:space="preserve"> CON190000606-00010</t>
  </si>
  <si>
    <t>CON190000606</t>
  </si>
  <si>
    <t>valproic acid-ის შესყიდვა</t>
  </si>
  <si>
    <t>CON78-პ20</t>
  </si>
  <si>
    <t>CON190000679-00012</t>
  </si>
  <si>
    <t>CON190000679</t>
  </si>
  <si>
    <t xml:space="preserve"> Potassium Chloride-ს შესყიდვა</t>
  </si>
  <si>
    <t>CON79-პ20</t>
  </si>
  <si>
    <t xml:space="preserve"> CON200000009-00003</t>
  </si>
  <si>
    <t>სამედიცინო ბინტის, კათეტერის და შპრიცის შესყიდვა</t>
  </si>
  <si>
    <t>20.02.2020 - 28.02.2021</t>
  </si>
  <si>
    <t>CON80-პ20</t>
  </si>
  <si>
    <t xml:space="preserve"> CON190000674-00017</t>
  </si>
  <si>
    <t xml:space="preserve"> CON190000674</t>
  </si>
  <si>
    <t>Sodium Chloride-ს შესყიდვა</t>
  </si>
  <si>
    <t>20.02.2020 - 30.05.2021</t>
  </si>
  <si>
    <t>CON81-პ20</t>
  </si>
  <si>
    <t xml:space="preserve"> CON190000634-00006</t>
  </si>
  <si>
    <t xml:space="preserve"> comb. drug (Clavulanate potassium,Amoxycillin trihydrate)-ის შესყიდვა</t>
  </si>
  <si>
    <t>CON190000634</t>
  </si>
  <si>
    <t>67.2</t>
  </si>
  <si>
    <t>24.02.2020 - 28.02.2021</t>
  </si>
  <si>
    <t>CON190000639-00015</t>
  </si>
  <si>
    <t>CON82-პ20</t>
  </si>
  <si>
    <t>CON190000639</t>
  </si>
  <si>
    <t>ანტივირუსლული საშუალებების ჯგუფის 3 დასახელების მედიკამენტის შესყიდვა</t>
  </si>
  <si>
    <t>CON83-პ20</t>
  </si>
  <si>
    <t xml:space="preserve"> CON190000620-00002</t>
  </si>
  <si>
    <t>25.02.2020 - 28.02.2021</t>
  </si>
  <si>
    <t>CON190000620</t>
  </si>
  <si>
    <t>შპს იუნაითედ კომპანი</t>
  </si>
  <si>
    <t>Colistimethate-ის შესყიდვა( კოლისტატი)</t>
  </si>
  <si>
    <t>CON84-პ20</t>
  </si>
  <si>
    <t>CON190000630-00008</t>
  </si>
  <si>
    <t xml:space="preserve"> CON190000630</t>
  </si>
  <si>
    <t>Vancomycin-ის შესყიდვა</t>
  </si>
  <si>
    <t xml:space="preserve"> CON200000043-00009</t>
  </si>
  <si>
    <t>26.02.2020 - 28.02.2021</t>
  </si>
  <si>
    <t>CON85-პ20</t>
  </si>
  <si>
    <t>CON200000043</t>
  </si>
  <si>
    <t>სხვადასხვა ჯგუფის 34 დასახელების მედიკამენტის შესყიდვა</t>
  </si>
  <si>
    <t>2997.6</t>
  </si>
  <si>
    <t>CON86-პ20</t>
  </si>
  <si>
    <t>CON190000657-00042</t>
  </si>
  <si>
    <t>1229.76</t>
  </si>
  <si>
    <t xml:space="preserve"> CON190000657</t>
  </si>
  <si>
    <t>ანთების საწინააღმდეგო საშაუალებებსი ჯგუფის 47 დასახელების მედიკამენტის შესყიდვა</t>
  </si>
  <si>
    <t>CON87-პ20</t>
  </si>
  <si>
    <t>CON190000757-00023</t>
  </si>
  <si>
    <t xml:space="preserve"> შპს ,,გოლდმედი" </t>
  </si>
  <si>
    <t xml:space="preserve"> CON190000757</t>
  </si>
  <si>
    <t xml:space="preserve"> სამედიცინო ხელთათმანების, ნემსების და კათეტერის შესყიდვა</t>
  </si>
  <si>
    <t>CON88-პ20</t>
  </si>
  <si>
    <t>CON190000665-00019</t>
  </si>
  <si>
    <t xml:space="preserve"> CON190000665</t>
  </si>
  <si>
    <t>Sodium Chloride-ის შესყიდვა</t>
  </si>
  <si>
    <t>CON89-პ20</t>
  </si>
  <si>
    <t>CON190000666</t>
  </si>
  <si>
    <t>CON190000666-00012</t>
  </si>
  <si>
    <t>comb. drug (Sodium Chloride, Potassium Chloride, Calcium Chloride)-ის შესყიდვა</t>
  </si>
  <si>
    <t>CON90-პ20</t>
  </si>
  <si>
    <t>CON190000658-00037</t>
  </si>
  <si>
    <t xml:space="preserve"> ნევროლოგიის ჯგუფის 54 დასახელების მედიკამენტიის შესყიდვა</t>
  </si>
  <si>
    <t>11.03.2020 - 28.02.2021</t>
  </si>
  <si>
    <t>CON91-პ20</t>
  </si>
  <si>
    <t xml:space="preserve"> CON190000651-00026</t>
  </si>
  <si>
    <t>211.79</t>
  </si>
  <si>
    <t>CON92-პ20</t>
  </si>
  <si>
    <t>CON200000102-00005</t>
  </si>
  <si>
    <t>CON200000102</t>
  </si>
  <si>
    <t>12.03.2020 - 28.02.2021</t>
  </si>
  <si>
    <t>5 სხვადასახვა დასახელების მედიკამენტის შესყიდვა</t>
  </si>
  <si>
    <t>CON93-პ20</t>
  </si>
  <si>
    <t xml:space="preserve"> CON190000633-00011</t>
  </si>
  <si>
    <t>16.03.2020 - 28.02.2021</t>
  </si>
  <si>
    <t>CON190000633</t>
  </si>
  <si>
    <t xml:space="preserve">38.9 </t>
  </si>
  <si>
    <t xml:space="preserve"> comb. Drug (thirothrycin,chlorhexidine,lidocaine)-ის შესყიდვა</t>
  </si>
  <si>
    <t>CON94-პ20</t>
  </si>
  <si>
    <t>CON190000613-00011</t>
  </si>
  <si>
    <t>20.03.2020 - 28.02.2021</t>
  </si>
  <si>
    <t>1272.54</t>
  </si>
  <si>
    <t>Azithromycin-ის შესყიდვა</t>
  </si>
  <si>
    <t>CON95-პ20</t>
  </si>
  <si>
    <t>CON200000111-00011</t>
  </si>
  <si>
    <t xml:space="preserve"> 25.03.2020 - 28.02.2021</t>
  </si>
  <si>
    <t>CON200000111</t>
  </si>
  <si>
    <t xml:space="preserve"> 22 სხვადასხვა დასახელების მედიკამენტის შესყიდვა</t>
  </si>
  <si>
    <t xml:space="preserve">16462.48 </t>
  </si>
  <si>
    <t>CON96-პ20</t>
  </si>
  <si>
    <t>CON190000633-00012</t>
  </si>
  <si>
    <t xml:space="preserve"> CON190000633</t>
  </si>
  <si>
    <t>comb. Drug (thirothrycin,chlorhexidine,lidocaine)-ის შესყიდვა</t>
  </si>
  <si>
    <t xml:space="preserve">583.5 </t>
  </si>
  <si>
    <t>CON97-პ20</t>
  </si>
  <si>
    <t>CON190000654-00092</t>
  </si>
  <si>
    <t xml:space="preserve"> სხვადასხვა ჯგუფის 38 დასახელების მედიკამენტის შესყიდვა</t>
  </si>
  <si>
    <t>CON98-პ20</t>
  </si>
  <si>
    <t xml:space="preserve"> CON190000657-00054</t>
  </si>
  <si>
    <t xml:space="preserve">ანთების საწინააღმდეგო საშაუალებებსი ჯგუფის 47 დასახელების მედიკამენტის შესყიდვა
</t>
  </si>
  <si>
    <t>178.75</t>
  </si>
  <si>
    <t>CON99-პ20</t>
  </si>
  <si>
    <t xml:space="preserve"> CON190000689-00027</t>
  </si>
  <si>
    <t>სხვადასხვა ჯგუფის 13 დასახელების მედიკამენტის შესყიდვა</t>
  </si>
  <si>
    <t>CON100-პ20</t>
  </si>
  <si>
    <t>CON200000083-00009</t>
  </si>
  <si>
    <t>CON200000083</t>
  </si>
  <si>
    <t>ანტიბიოტიკების ჯგუფის 26 დასახელების მედიკამენტის შესყიდვა</t>
  </si>
  <si>
    <t>CON101-პ20</t>
  </si>
  <si>
    <t>CON190000648-00042</t>
  </si>
  <si>
    <t xml:space="preserve">264.9 </t>
  </si>
  <si>
    <t>ოფთალმოლოგიის ჯგუფის 19 დასახელების მედიკამენტის შესყიდვა</t>
  </si>
  <si>
    <t xml:space="preserve"> CON190000659-00055</t>
  </si>
  <si>
    <t xml:space="preserve"> CON190000659</t>
  </si>
  <si>
    <t>CON102-პ20</t>
  </si>
  <si>
    <t>გასტროენტეროლოგიის ჯგუფის 56 დასახელების მედიკამენტის შესყიდვა</t>
  </si>
  <si>
    <t>CON200000043-00017</t>
  </si>
  <si>
    <t>16.92</t>
  </si>
  <si>
    <t>CON103-პ20</t>
  </si>
  <si>
    <t>CON104-პ20</t>
  </si>
  <si>
    <t xml:space="preserve"> CON200000094-00008</t>
  </si>
  <si>
    <t xml:space="preserve"> საშუალებით 60 დასახელების მედიკამენტის შესყიდვა</t>
  </si>
  <si>
    <t>CON200000094</t>
  </si>
  <si>
    <t>97.5</t>
  </si>
  <si>
    <t>CON105პ20</t>
  </si>
  <si>
    <t>CON200000108-00010</t>
  </si>
  <si>
    <t>CON200000108</t>
  </si>
  <si>
    <t>16 სხვადასხვა დასახელების მედიკამენტის შესყიდვა</t>
  </si>
  <si>
    <t>31.03.2020 - 28.02.2021</t>
  </si>
  <si>
    <t xml:space="preserve"> 01.04.2020 - 28.02.2021</t>
  </si>
  <si>
    <t>02.04.2020 - 28.02.2021</t>
  </si>
  <si>
    <t>სხვადასხვა ჯგუფის 5 დასახელების მედიკამენტის შესყიდვა</t>
  </si>
  <si>
    <t>ნევროლოგიის ჯგუფის 54 დასახელების მედიკამენტიის შესყიდვა</t>
  </si>
  <si>
    <t>07.04.2020 - 28.02.2021</t>
  </si>
  <si>
    <t xml:space="preserve"> 10 სხვადასახვა დასახელების მედიკამენტის შესყიდვა</t>
  </si>
  <si>
    <t>comb. Drug (Histidine,Glycine,L-Alanine,L-Phenylalanine,L-Leucine,L-Lysine L-Methionine,Taurine,L-Valine,L-Tryptophan,L-Tyrosine,L-Isoleucine,L-Serine,L-Lysine Monoacetate)-ის შესყიდვა</t>
  </si>
  <si>
    <t>9 სხვადასხვა დასახელების მედიკამენტის შესყიდვა</t>
  </si>
  <si>
    <t xml:space="preserve"> 04.05.2020 - 28.02.2021</t>
  </si>
  <si>
    <t>სხვადასხვა ჯგუფის 11 დასახელების მედიკამენტის შესყიდვა</t>
  </si>
  <si>
    <t>CON190000625-00006</t>
  </si>
  <si>
    <t>CON65-პ20</t>
  </si>
  <si>
    <t>comb. drug (Valproic acid,Sodium valproate)-ის შესყიდვა</t>
  </si>
  <si>
    <t xml:space="preserve">49.8 </t>
  </si>
  <si>
    <t>CON190000625</t>
  </si>
  <si>
    <t xml:space="preserve"> CON190000638-00014</t>
  </si>
  <si>
    <t xml:space="preserve"> Povidone Iodine-ის შესყიდვა</t>
  </si>
  <si>
    <t>CON66-პ20</t>
  </si>
  <si>
    <t>CON190000638</t>
  </si>
  <si>
    <t>CON67-პ20</t>
  </si>
  <si>
    <t>CON68-პ20</t>
  </si>
  <si>
    <t>CON190000685-00012</t>
  </si>
  <si>
    <t>სხვადასხვა ჯგუფის 3 დასახელების მედიკამენტის შესყიდვა</t>
  </si>
  <si>
    <t>CON190000685</t>
  </si>
  <si>
    <t xml:space="preserve"> CON190000697-00009</t>
  </si>
  <si>
    <t xml:space="preserve"> CON190000697</t>
  </si>
  <si>
    <t>comb. drug (Lidocaine,Chorhexidine)-ის შესყიდვა</t>
  </si>
  <si>
    <t>ელექტრონული ტენდერი აუქციონის გარეშე(NAT)</t>
  </si>
  <si>
    <t>NAT190021457</t>
  </si>
  <si>
    <t>მედფარმა პლუსი</t>
  </si>
  <si>
    <t>54430 ლარი</t>
  </si>
  <si>
    <t>1. მორფინის ჰ/ქლორიდი - 10მგ/მლ 1მლ - 4000 ამპულა;
2. ფენტანილი - 0.05მგ/მლ 2მლ - 20000 ამპულა;
3. ტრიმეპერიდინი - 20მგ/მლ 1 მლ - 2500 ამპულა.</t>
  </si>
  <si>
    <t>N1/1-პ20</t>
  </si>
  <si>
    <t>02.12.2019 - 31.01.2021</t>
  </si>
  <si>
    <t xml:space="preserve">2კვარტალი </t>
  </si>
  <si>
    <t>N1/2-პ20</t>
  </si>
  <si>
    <t>NAT190021464</t>
  </si>
  <si>
    <r>
      <rPr>
        <b/>
        <sz val="9"/>
        <color theme="1"/>
        <rFont val="Calibri"/>
        <family val="2"/>
        <scheme val="minor"/>
      </rPr>
      <t xml:space="preserve">
სამედიცინო სახარჯი მასალები.</t>
    </r>
    <r>
      <rPr>
        <sz val="9"/>
        <color theme="1"/>
        <rFont val="Calibri"/>
        <family val="2"/>
        <scheme val="minor"/>
      </rPr>
      <t xml:space="preserve">
1. კლიპსი ტიტანის - მედიუმი ლარჯი - 800 ცალი
2. ერთჯერადი პიპეტები - 1000 ცალი
3. თერმომეტრი - ვერცხლისწყლის - 300 ცალი
4. შპადელი - ერთჯერადი, ხის - 1000 ცალი
5. გლუკომეტრის ტესტ-ჩხირი - მომწოდებელმა უნდა უზრუნველყოს კლინიკა შესაბამისი გლუკომეტრის აპარატებით ( 25 ცალი) უსასყიდლოდ , ხელშეკრულების მოქმედების განმავლობაში - 60000 ცალი
6. სკალპელის პირი - N10 10000 ცალი
7. სკალპელის პირი - N11 - 9000 ცალი
8. ერთჯერადი ელექტროდანა - ელექტროდანის პირი აქტიური - 3500 ცალი
9. სანარკოზე აპარატის სორბენტი - 5კგ - 70 ცალი
10. სისტემა - საინფუზიო, უფილტრო - 70000 ცალი
11. სისტემა - ტრანსფუზიური (სისხლის გადასხმის) ფილტრიანი - 6000 ცალი
12. სტოპკოკი - სამარხიანი - 35000 ცალი
13. პერფუზორის დამაგრძელებელი - მაღალწნევიანი M/F 145სმ - 5000 ცალი
14. პერფუზორის დამაგრძელებელი - დაბალწნევიანი M/F 145სმ - 5000 ცალი
15. ზონდი ნაზოგასტრალური - მოზრდილთა : 12ფრ, 14ფრ, 16ფრ, 18ფრ - 3000 ცალი</t>
    </r>
  </si>
  <si>
    <t>06.12.2019 - 31.01.2021</t>
  </si>
  <si>
    <t>N1/3-პ20</t>
  </si>
  <si>
    <t xml:space="preserve"> NAT190021465</t>
  </si>
  <si>
    <r>
      <t xml:space="preserve">
</t>
    </r>
    <r>
      <rPr>
        <b/>
        <sz val="9"/>
        <color theme="1"/>
        <rFont val="Calibri"/>
        <family val="2"/>
        <scheme val="minor"/>
      </rPr>
      <t xml:space="preserve">
სამედიცინო სახარჯი მასალები.</t>
    </r>
    <r>
      <rPr>
        <sz val="9"/>
        <color theme="1"/>
        <rFont val="Calibri"/>
        <family val="2"/>
        <scheme val="minor"/>
      </rPr>
      <t xml:space="preserve">
1. სპინალური ნემსი - მიმმართველით, 18G, 20G, 22G, 25G, 27G - 2000 ცალი
2. საბიოფსიო ნემსი - რბილი ქსოვილებისათვის, 18G/22სმ - 10 ცალი
3. საბიოფსიო ნემსი - რბილი ქსოვილებისათვის, 16 G/9სმ - 20 ცალი
4. საბიოფსიო ნემსი - რბილი ქსოვილებისათვის, 14 G/9სმ - 20 ცალი
5. ეპიდურალური ანესთეზიის კომპლექტი - ეპიდურალური "მინიპაკ"-1 18G*80მმ; შემადგენლობა: ტუოხის ნემსი ფრთებით, მანდრენით, სანტიმეტრიანი მარკირებით; 2. ეპიდურული კათეტერი მარკირებით (10მმ), კონექტორით; 3. ბაქტერიოვირუსული ფილტრი; 4. შპრიცი ,,წინააღმდეგობის დაკარგვა" - 250 კომპლექტი
6. თორაკოცენტეზის/ პარაცენტეზის ნაკრები - სტერილური 2000მლ რეზერვუარით, სტოპკოკით 16G 15სმ საპუნქციო ნემსით - 300 ცალი
7. არტერიული კათეტერის ნაკრები - 20G, - 5სმ; მიმმართველი მავთულით 20G - 7სმ მიმმართველი მავთულით 22G - 8სმ მიმმართველი მავთულით - 30 ცალი
8. პუნქციური დილატაციური ტრაქეოსტომიის ნაკრები - ნაკრები დილატაციური ტრაქეოსტომიის, კოხერის გარეშე, შემადგენლობა: მანდრენი; პუნქციური ნემსი კათეტერი; ბუჟი (გამაფართოებელი); ტრახეოსტომის მილი (8.0 ან 8.5); დანა სტერილური; შპრიცი (10მლ). - 5 კომპლექტი;
9. რეგიონალური ნემსი ნერვის სტიმულაციისათვის, 22G, 25G - 50 ცალი</t>
    </r>
  </si>
  <si>
    <t xml:space="preserve">27535 ლარი
</t>
  </si>
  <si>
    <t xml:space="preserve"> 1275.00</t>
  </si>
  <si>
    <t>N1/4-პ20</t>
  </si>
  <si>
    <r>
      <rPr>
        <b/>
        <sz val="9"/>
        <color theme="1"/>
        <rFont val="Calibri"/>
        <family val="2"/>
        <scheme val="minor"/>
      </rPr>
      <t xml:space="preserve">
სამედიცინო სახარჯი მასალები.</t>
    </r>
    <r>
      <rPr>
        <sz val="9"/>
        <color theme="1"/>
        <rFont val="Calibri"/>
        <family val="2"/>
        <scheme val="minor"/>
      </rPr>
      <t xml:space="preserve">
1. ამბუ მოზრდილთა კომპლექტი - შემადგენლობა: 1ც ამბუს პარკი,2ც ნიღაბი ოქსიგენოთერაპიის,250სმ. ჟანგბადის მილით, 2ც ოროფარინგეალური მილი 4,3 ზომა - 200 ცალი;
2. თორაკალური კათეტერი - "ტროაკარით , სტილეტით დახურული ტიპის ,
24FR, 28FR" - 25 ცალი;
3. თორაკალური კათეტერი - "მოხრილი სხვადასხვა ზომის 24ფრ, 28 ფრ" - 25 ცალი;
4. ბლეკმორის ზონდი - 12ფრ, 14ფრ, 16ფრ, - 30 ცალი;
5. სისტემა - საინფუზიო დოზატორით საინფუზიო სისტემა, სისწრაფის მარეგულირებლებით - 1500 ცალი;
6. შარდმიმღები - მამაკაცის იხვი(თავსახურით მრავალჯერადი) - 30 ცალი
7. ქირურგიული მარყუჟი - აბდომინალური ქირურგია - 150 ცალი;
8. ფოგარის ზონდი - 2fr,3fr, 4fr 5fr 6fr,7fr - 100 ცალი;
9. პუნქციური ტრანსკუნალური ნაკრები - მოზრდილთა ნაკრები, დილატაციური ტრაქეოსტომიის, კოხერით, 8.0 - 20 ცალი;
10. კოლოსტომის პარკი - 100 ცალი;
11. მილი ტრაქეოსტომის - მანჟეტით - 6.0; 6.5; 7.0; 7.5; 8.0; 8.5; 9.0 - 200 ცალი;
12. ჭიპლარის მომჭერი - ახალშობილის - 500 ცალი;
13. სკარიფიკატორი - ფოლადის - 2000 ცალი;
14. ეკგ ლიპუჩკა - მოზრდილთა - 100000 ცალი;
15. ექოსკოპიის პრინტერის ქაღალდი - 110*20 - 100 ცალი;
16. ექოსკოპიის ჟელე - 5 ლიტრიანი - 60 ცალი;
17. რედონდო დრენაჟი 600 მლ 14ფრ - 400 ცალი;
18. ენდოსკოპის შალითა - სტანდარტული - 1000 ცალი;
19. ეკგ ქაღალდი - SE-1200-MG აპარატთან თავსებადი 210მმ*300მმ - 350 ცალი;
20. ჟგუტი მრავალჯერადი ჩამკეტით - ვენიდან სისხლის ასაღებად - 100 ცალი;
21. რეზინის ბალონი - ახალშობილისთვის ერთჯერადი, ელასტიური, სანაციის ლორწოს ამოსაქაჩად - 500 ცალი;
22. რედონდო დრენაჟი - 12 fr - 250 ცალი;
23. წნევის მანჟეტი ფეხის - 5 ცალი;
24. დრენაჟი პლევრის - 2000მლ - 150 ცალი
25. დრენაჟი პლევრის - 700 მლ - 50 ცალი</t>
    </r>
  </si>
  <si>
    <t>NAT190021466</t>
  </si>
  <si>
    <t>3053.20</t>
  </si>
  <si>
    <t>26145 ლარი</t>
  </si>
  <si>
    <t>NAT190021528</t>
  </si>
  <si>
    <t>N1/5-პ20</t>
  </si>
  <si>
    <t>1197.60</t>
  </si>
  <si>
    <r>
      <rPr>
        <b/>
        <sz val="9"/>
        <color theme="1"/>
        <rFont val="Calibri"/>
        <family val="2"/>
        <scheme val="minor"/>
      </rPr>
      <t>სამედიცინო სახარჯი მასალები.</t>
    </r>
    <r>
      <rPr>
        <sz val="9"/>
        <color theme="1"/>
        <rFont val="Calibri"/>
        <family val="2"/>
        <scheme val="minor"/>
      </rPr>
      <t xml:space="preserve">
1. მიკროსკოპის შალითა - 65 მმ - 300 ცალი;
2. რეგენირებული ცელულოზა (ფიბრილარი) - 5*7.5 სმ - 75 ცალი
3. კრანიოსტომიის ნაკრები - კრანიოსტომიის ზეწარი 1 ცალი 240*360 . ანესთეზიის ზეწარი 4 ცალი 100*100 . ინსტუმენტების მაგიდის გადასაფარებელი 1 ცალი 150*200. მაიოს გადასაფარებელი 1 ცალი 78*145. ხელსახოცი 2 ცალი 40*40. ქირურგიული ხალათი დამცავით 2 ცალი XL. ქირურგიული ხალათი დამცავით 1 ცალი M . წებოვანი ლენტი 2 ცალი 10*50. - 250 ცალი
4. ელასტიური ბინტი ბადე- N 3 ( თავის) -500 ცალი;
5. ძვლის ცვილი -2.5 გრ - 500 ცალი</t>
    </r>
  </si>
  <si>
    <t>N1/6-პ20</t>
  </si>
  <si>
    <t>მოწინავე სამედიცინო ტექნოლოგიები და სერვისი</t>
  </si>
  <si>
    <t>22505 ლარი</t>
  </si>
  <si>
    <t>NAT190021455</t>
  </si>
  <si>
    <r>
      <t xml:space="preserve">
</t>
    </r>
    <r>
      <rPr>
        <b/>
        <sz val="9"/>
        <color theme="1"/>
        <rFont val="Calibri"/>
        <family val="2"/>
        <scheme val="minor"/>
      </rPr>
      <t>სამედიცინო სახარჯი მასალები.</t>
    </r>
    <r>
      <rPr>
        <sz val="9"/>
        <color theme="1"/>
        <rFont val="Calibri"/>
        <family val="2"/>
        <scheme val="minor"/>
      </rPr>
      <t xml:space="preserve">
1. სასტერილიზაციო რულონი - 10სმ*200მ - 80 ცალი
2. სასტერილიზაციო რულონი - 15სმ*200მ - 90 ცალი
3. სასტერილიზაციო რულონი - 20სმ*200მ - 70 ცალი
4. სასტერილიზაციო რულონი - 25სმ*200მ - 20 ცალი
5. სასტერილიზაციო რულონი - 30სმ *200მ - 30 ცალი
6. სასტერილიზაციო რულონი - 40სმ*200მ - 10 ცალი
7. სასტერილიზაციო რულონი - 50სმ*200მ - 10 ცალი
8. ორთქლით სტერილიზაციის ინდიკატორი - "ორთქლით სტერილიზაციის
ინდიკატორი" - 50 ცალი;
9. სასტერილიზაციო რულონი - 75მმ*200მ - 90 ცალი</t>
    </r>
  </si>
  <si>
    <t>N1/7-პ20</t>
  </si>
  <si>
    <t xml:space="preserve"> ბარდი</t>
  </si>
  <si>
    <t>NAT190021454</t>
  </si>
  <si>
    <t>1. დიაზეპამი - 10მგ/2მლ - 4000 ამპულა;
2. დიაზეპამი - 5მგ - 300 აბი;
3. მიდაზოლამი - 15მგ/3მლ - 5000 ამპულა;
4. კეტამინი - 50მგ/1მლ-2მლ - 350 ამპულა.</t>
  </si>
  <si>
    <t>N1/8-პ20</t>
  </si>
  <si>
    <t>68355 ლარი</t>
  </si>
  <si>
    <t>NAT190021463</t>
  </si>
  <si>
    <t>18.12.2019 - 31.01.2021</t>
  </si>
  <si>
    <r>
      <rPr>
        <b/>
        <sz val="9"/>
        <color theme="1"/>
        <rFont val="Calibri"/>
        <family val="2"/>
        <scheme val="minor"/>
      </rPr>
      <t xml:space="preserve">
სამედიცინო სახარჯი მასალები.</t>
    </r>
    <r>
      <rPr>
        <sz val="9"/>
        <color theme="1"/>
        <rFont val="Calibri"/>
        <family val="2"/>
        <scheme val="minor"/>
      </rPr>
      <t xml:space="preserve">
1. კონტური ბალიშით - გოფრირებული, ბალიშით, საანესთეზიო აპარატის მოზრდილთა - 2000 ცალი;
2. კონტურის მყარი დამაგრძელებელი - 15სმ, 90გრად. კუთხით, ბრონხოსკოპიის პორტით - 6000 ცალი;
3. ფილტრი - ბაქტერიოვირუსული, მოზრდილთა, რეანიმაციული პაციენტებისათვის 24 სთ, 99,999% დაცვა - 8000 ცალი;
4. ჟანგბადის თერაპიული ნიღაბი - კანულით, ინჰალატორით - 6500 ცალი
5. ჟანგბადის ნაზალური კანულა - მოზრდილთა - 6000 ცალი;
6. ჟანგბადის თერაპიული ნიღაბი - კანულით - 800 ცალი
7. საინტუბაციო მილი - ენდოტრახეალური მანჟეტით 6.0-9,0 - 2000 ცალი
8. კონტური მოზრდილის - 500 ცალი
9. ლარინგიალური ნიღაბი - ზომა: 3, 4 , 5 - 100 ცალი
10. კარლენსის მილები - მარჯვენა, მარცხენა. ზომა: 35, 37, 39 - 50 ცალი
11. ნაზალური საინტუბაციო მილი - 6, 7, 7.5 - 100 ცალი
12. ფილტრი - პოლიპროპილენი, ნესტის შემაკავებელი სამედიცინო ხარისხის ქაღალდი. პროდუქტი არ უნდა შეიცავდეს მეტალის ნაწილებს.
1.8 cmH2O ჰიდრავლიკური წინაღობა @60L /მინ. წინაღობა - 700 ცალი</t>
    </r>
  </si>
  <si>
    <t>შპს დატაკომი</t>
  </si>
  <si>
    <t>360 ლარი</t>
  </si>
  <si>
    <t>24.12.2019 - 31.01.2021</t>
  </si>
  <si>
    <t>N1/9-პ20</t>
  </si>
  <si>
    <t>NAT190021916</t>
  </si>
  <si>
    <t xml:space="preserve"> 64200000 - სატელეკომუნიკაციო მომსახურებები</t>
  </si>
  <si>
    <t>საქალაქთაშორისო და მობილურ ოპერატორებთან დასაკავშირებელი სატელეფონო მომსახურება სსიპ თბილისის სახელმწიფო სამედიცინო უნივერსიტეტის პირველი საუნივერსიტეტო კლინიკაში არსებული სატელეფონო ნომერზე 2610101 VOIP.</t>
  </si>
  <si>
    <t>N1/10-პ20</t>
  </si>
  <si>
    <t xml:space="preserve"> NAT190021458</t>
  </si>
  <si>
    <t>26.12.2019 - 31.01.2021</t>
  </si>
  <si>
    <r>
      <t xml:space="preserve">
</t>
    </r>
    <r>
      <rPr>
        <b/>
        <sz val="9"/>
        <color theme="1"/>
        <rFont val="Calibri"/>
        <family val="2"/>
        <scheme val="minor"/>
      </rPr>
      <t>სამედიცინო სახარჯი მასალები.</t>
    </r>
    <r>
      <rPr>
        <sz val="9"/>
        <color theme="1"/>
        <rFont val="Calibri"/>
        <family val="2"/>
        <scheme val="minor"/>
      </rPr>
      <t xml:space="preserve">
1. ზეწარი - პამპერსის 60*90 ამსორბენტით - 10000 ცალი
2. საფენი - პამპერსისი M ზომა - 1000 ცალი
3. საფენი - პამპერსი L ზომა - 2000 ცალი
4. სტერილური ზეწარი - 150*200 - 13000 ცალი
5. უქსოვადი მასალის საფენი - თვითწებვადი სტერილური, ზომა 10სმ*15სმ - 7000 ცალი
6. უქსოვადი მასალის საფენი - თვითწებვადი სტერილური, ზომა 10სმ*30 სმ - 8000 ცალი
7. უქსოვადი მასალის საფენი - თვითწებვადი სტერილური, ზომა10სმ*20სმ - 7000 ცალი
8. "უნივერსალური ქირურგიული ნაკრები - " "ანესთეზიის ზეწარი,1 ცალი150*240.წებოვანი
ზეწარი 1 ცალი 150*180.წებოვანი ზეწარი 2 ცალი 70*100.ინსტრუმენტების მაგიდის წეზარი 1 ცალი
100*150.მაიო მაგიდის ზეწარი 1ცალი 80*150.წებოვანი საფენი OP 2 ცალი 10*30.
საოპერაციო ხალათი2 ცალი XL.ხელსახოცი 2ცალი40*40.სასტერილიზაციო პაკეტი 1ცალი
100*100.ჯიბე მწებავი ზოლით 2 ცალი " - 2000 კომპლექტი
9. "ტურის ნაკრები - " გადასაფერებელი 1ცალი 100*100. ხელსახოცი 2 ცალი 40*40.ინსტუმენტების მაგიდის გადასაფარებელი 1 ცალი 150*200. წებოვანი საფენი OP 2ცალი10*50.უროლოგიის ზეწარი ჩანთით (ტომრით) 2 ცალი 210*240.ქირურგიული ხალათ 2 ცალი L ზომა . - 250 კომპლექტი
10. "სტერილური ქირურგიული შემოფარგვლა " - 50სმ*75სმ - 2500 ცალი
11. "სტერილილური ქირურგიული შემოფარგვლა" - 75სმ *90სმ - 3000 ცალი
12. ლეიკოპლასტირი - ჭრილობის შემომფარგვლელი, გამჭირვალე სტერილური თვითწებადი დამცავი საფენი, ზომა არანაკლებ 30X20 სმ - 100 ცალი
13. ლეიკოპლასტირი - ინტრაოპერაციული გამჭირვალე, ლეიკო სტერილური თვითწებვადი არანაკლებ 45*65 იოდიზირებული - 500 ცალი
14. თვითწებადი საფენი - ბაქტერიოციდული ვერცხლის შემცველი საფენი თვითწებადი არაუმეტეს 10X10 სმ - 15 ცალი
15. თვითწებადი საფენი - ბაქტერიოციდული ვერცხლის შემცველი საფენი თვითწებადი არაუმეტეს 10X20 სმ - 5 ცალი
16. თრომბოემოლიური წინდა - S,M,L,XL - 100 ცალი
17. უქსოვადი მასალის საფენი - თვითწებვადი სტერილური, ზომა 10სმ*10სმ - 4000 ცალი</t>
    </r>
  </si>
  <si>
    <t xml:space="preserve"> 7103.50 </t>
  </si>
  <si>
    <t>N1/11-პ20</t>
  </si>
  <si>
    <t>შპს დოქტორ გუდსი</t>
  </si>
  <si>
    <t>1) ანგიოგრაფიული ნაკრები დიდი - 650 ცალი
ანგიოგრაფიული ზეწარი 1 ცალი; ზომა 220*360; (ანგიოგრაფიული ზეწარის მასალა უნდა იყოს სქელი და კარგად უნდა იშრობდეს სითხეს) "მაგიდის გადასაფარებელი 1 ცალი; ზომა 150*200 ;( მაგიდის გადასაფარებელის მასალა უნდა იყოს სქელი და კარგად უნდა იშრობდეს სითხეს.) ""დამცავი შალითა 1 ცალი ; ზომა არანაკლებ 120*120; ""გამოსარეცხი ჯამი 2 ცალი, ზომა არანაკლებ 400 CC;( ჯამი უნდა იყოს პლასმასის, ღრმა, მყარი მასალის)""გამოსარეცხი ჯამი 1 ცალი ; ზომა 250 CC(ჯამი უნდა იყოს პლასმასის, ღრმა, მყარი მასალის )"ნემსი ინტროდიუსერი 1 ცალი ზომა 18Gხალათი დამცავით 3 ცალი, ზომა XL; "თასი 1 ცალი ; ზომა 2500;
(თასი უნდა პლასმასის, მყარი მასალის)"</t>
  </si>
  <si>
    <t>NAT190022516</t>
  </si>
  <si>
    <t>23400 ლარი</t>
  </si>
  <si>
    <t>27.12.2019 - 31.01.2021</t>
  </si>
  <si>
    <t>35296 ლარი</t>
  </si>
  <si>
    <t>30.12.2019 - 31.01.2021</t>
  </si>
  <si>
    <t>N1/12-პ20</t>
  </si>
  <si>
    <t>NAT190023629</t>
  </si>
  <si>
    <t xml:space="preserve">
1. თორაკალური კათეტერი - "სწორი, სტილეტის გარეშე 24ფრ, 28ფრ, 22ფრ,20ფრ, 18ფრ " - 600 ცალი;
2. იანკაუერის საქაჩი კომპლექტი - იანკაუერის საქაჩი კომპლექტი - 4000 ცალი;
3. საქაჩი მილი იანკაუერი - საქაჩი მილი იანკაუერი - 1800 ცალი;
4. ასპირაციული კათეტერი - ვაკუმ კონტროლით -ტრაქეის სასანაციო 8ფრ-18ფრ - 40000 ცალი;
5. რექტალური ზონდი - 26fr 28fr - 500 ცალი;
6. შარდმიმღები სტრერილური - 2ლ ონკანით, გრადუირებული, პოლიეთილენის - 15000 ცალი;</t>
  </si>
  <si>
    <t xml:space="preserve"> 4217.00 </t>
  </si>
  <si>
    <t>N1/13-პ20</t>
  </si>
  <si>
    <t xml:space="preserve"> შპს მედ ეკონომი</t>
  </si>
  <si>
    <t>41035 ლარი</t>
  </si>
  <si>
    <t>NAT190023628</t>
  </si>
  <si>
    <t>1. ხელთათმანი - ქირურგიული, სტერილური, ლატექსის, ტალკის გარეშე, #6.0, #6.5, #7.0, #7.5, #8.0, #8.5, #9.0 - 50000 წყვილი;
2. ხელთათმანი - სტერილური, ორთოპედიული #7.5 - 1600 წყვილი, #8.0 - 1600 წყვილი, #8.5 - 800 წყვილი - 4000 წყვილი;
3. სკალპელის პირი - #15 - 2500 ცალი;
4. სკალპელის პირი - #20 - 3000 ცალი;
5. ახალშობილის მანჯეტი - ხელის სამსაჯური, ვარდისფერი - 400 ცალი;
6. ახალშობილის მანჯეტი - ხელის სამსაჯური, ლურჯი - 400 ცალი</t>
  </si>
  <si>
    <t>N1/14-პ20</t>
  </si>
  <si>
    <t>127800 ლარი</t>
  </si>
  <si>
    <t>NAT190023626</t>
  </si>
  <si>
    <t>1. ექთნის ქუდი - არასტერილური რეზინით - 100000 ცალი;
2. ხალათი - ერთჯერადი, სქელი უქსოვადი მასალის მაქსიმალური ბარიერული დაცვა, მინიმუმ 2სთ-ანი ქირურგიული ჩარევისათვის, მანჟეტებით, კისერზე ფხრიწზე შესაკრავით, სტერილური XXl, ქამრით (შიდა და გარე ქამარი) არანაკლებ 45 გრ. - 10000 ცალი;
3. ხალათი - ერთჯერადი, სქელი უქსოვადი მასალის მაქსიმალური ბარიერული დაცვა, მინიმუმ 2სთ-ანი ქირურგიული ჩარევისათვის, მანჟეტებით, კისერზე ფხრწზე შესაკრავით, სტერილური Xl, ქამრით (შიდა და გარე ქამარი) არანაკლებ 45 გრ. - 7000 ცალი;
4. ხალათი - ერთჯერადი, სქელი უქსოვადი მასალის მაქსიმალური ბარიერული დაცვა, მინიმუმ 2სთ-ანი ქირურგიული ჩარევისათვის, მანჟეტებით, კისერზე ფხრწზე შესაკრავით, სტერილური l, ქამრით (შიდა და გარე ქამარი) არანაკლებ 45 გრ. - 5000 ცალი;
5. ხალათი - ერთჯერადი, სქელი უქსოვადი მასალის მაქსიმალური ბარიერული დაცვა, მინიმუმ 2სთ-ანი ქირურგიული ჩარევისათვის, მანჟეტებით, კისერზე ფხრწზე შესაკრავით, სტერილური M, ქამრით (შიდა და გარე ქამარი) არანაკლებ 45 გრ. - 2500 ცალი;
6. ხალათი - ერთჯერადი,სქელი უქსოვადი მასალის,მანჟეტებით, კისერზე ფხრწზე შესაკრავით, დამცავი წყალგაუმტარი ფენით წინა ზედაპირზე, სტერილური M, L, XL, XXl. ქამრით (შიდა და გარე ქამარი) არანაკლებ 45 გრ. - 2300 ცალი;
7. ხალათი - ერთჯერადი, სქელი უქსოვადი მასალის,მანჟეტებით, კისერზე ფხრწზე შესაკრავით, არასტერილური M, L, XL, XXl - 20000 ცალი</t>
  </si>
  <si>
    <t xml:space="preserve"> 7992.50 </t>
  </si>
  <si>
    <t>N1/15-პ20</t>
  </si>
  <si>
    <t>03.01.2020 - 31.01.2021</t>
  </si>
  <si>
    <t>NAT190023627</t>
  </si>
  <si>
    <t>1. ლეიკოპლასტირი - აბრეშუმის 5*9.2 - 4000 ცალი;
2. ლეიკოპლასტირი - ქაღალდის 5*9.2 - 2200 ცალი;
3. ლეიკოპლასტირი - ქაღალდის 10*9.2 - 1000 ცალი;
4. ლეიკო - ვენის დასაფიქსირებელი 8*6 სმ - 40000 ცალი;
5. ბინტი ელასტიური - 20*500 - 350 ცალი;
6. შპრიცი - 50 მლ საირიგაციო - 20000 ცალი;
7. ნიღაბი რესპირატორი- N 95 - 500 ცალი</t>
  </si>
  <si>
    <t xml:space="preserve">3946.50 </t>
  </si>
  <si>
    <t>N1/16-პ20</t>
  </si>
  <si>
    <t>08.01.2020 - 31.01.2021</t>
  </si>
  <si>
    <t>1 აბრეშუმი 0 მჭრელი 44 - 47 მმ 3/8 75 – 90 სმ 1500 ცალი
2 აბრეშუმი 1 მჭრელი 44 - 47 მმ 3/8 75 – 90 სმ 1400 ცალი
3 აბრეშუმი 1 მჭრელი 36 – 38 მმ 1/2 75 – 90 სმ 600 ცალი
4 აბრეშუმი 2/0 მჭრელი 29 – 31 მმ 1/2 75 – 90 სმ 800 ცალი
5 აბრეშუმი 2/0 "მჩხვლეტავი
მრგვალი " 25 – 27 მმ 1/2 75 – 90 სმ 150 ცალი
6 აბრეშუმი 3/0 "მჩხვლეტავი
მრგვალი " 29 – 31 მმ 1/2 75 – 90 სმ 150 ცალი
7 აბრეშუმი 3/0 მჭრელი 23 – 25 მმ 3/8 75 – 90 სმ 150 ცალი
8 პოლიპროპილენი 1 "მჩხვლეტავი
მრგვალი " 38 – 42 მმ 1/2 75 – 100 სმ 350 ცალი
9 პოლიპროპილენი 1 "მჩხვლეტავი
მრგვალი " 34 – 36 მმ 1/2 75 – 90 სმ 500 ცალი
10 პოლიპროპილენი 2/0 მჭრელი 29 – 31 მმ 1/2 75 – 90 სმ 500 ცალი
11 პოლიპროპილენი 2/0 "მჩხვლეტავი
მრგვალი " 29 – 31 მმ 1/2 75 – 90 სმ 800 ცალი
12 პოლიპროპილენი 3/0 მჭრელი 24 - 27 მმ 3/8 75 – 90 სმ 400 ცალი
13 პოლიპროპილენი 3/0 "მჩხვლეტავი/
მრგვალი 1 ან 2 ნემსიანი" 24 – 28 მმ 1/2 75 – 90 სმ 400 ცალი
14 პოლიპროპილენი 3/0 "მჩხვლეტავი
მრგვალი " 24 – 26 მმ 1/2 75 – 90 სმ 300 ცალი
15 პოლიპროპილენი 4/0 "მჩხვლეტავი/
მრგვალი 1 ან 2 ნემსიანი" 16 – 19 მმ 1/2 75 – 90 სმ 250 ცალი
16 პოლიპროპილენი 5/0 "მჩხვლეტავი/
მრგვალი 1 ან 2 ნემსიანი" 15 – 17 მმ 1/2 75 – 90 სმ 350 ცალი
17 პოლიპროპილენი 6/0 "მჩხვლეტავი/
მრგვალი 1 ან 2 ნემსიანი" 12 – 14 მმ 3/8 75 – 90 სმ 250 ცალი
18 პოლიპროპილენი 7/0 "მჩხვლეტავი/
მრგვალი 1 ან 2 ნემსიანი" 8 – 13 მმ 3/8 75 – 90 სმ 200 ცალი
19 პოლიპროპილენი 8/0 "მჩხვლეტავი/
მრგვალი 1 ან 2 ნემსიანი" 8 – 10 მმ 1/2 75 – 90 სმ 200 ცალი
20 პოლიესტერი 0 მხვლეტავ-მჭრელი 46 – 49 მმ 1/2 75 – 90 სმ 300 ცალი
21 პოლიესტერი 2/0 მხვლეტავ-მჭრელი ორნემსიანი 25 - 28 მმ 1/2 75 – 90 სმ 300 ცალი
22 პოლიესტერი 3/0 მხვლეტავ-მჭრელი /1 ან 2 ნემსიანი 25 – 28 მმ 1/2 75 – 90 სმ 100 ცალი
23 პოლიესტერი 4/0 მხვლეტავ-მჭრელი /1 ან 2 ნემსიანი 16 – 18 მმ 1/2 75 – 90 სმ 100 ცალი
24 პოლიგლაქტინი 910 2 მჭრელი 46 – 50 მმ 1/2 75 – 90 სმ 1800 ცალი
25 პოლიგლაქტინი 910 1 მჭრელი 46 – 50 მმ 1/2 75 – 90 სმ 2000 ცალი
26 პოლიგლაქტინი 910 1 ბლაგვი მრგვალი 78 - 82 მმ 1/2 75 – 100 სმ 400 ცალი
27 პოლიგლაქტინი 910 0 მჩხვლეტავი 38 – 42 მმ 1/2 75 – 90 სმ 700 ცალი
28 პოლიგლაქტინი 910 0 მჩხვლეტავი მრგვალი 38 - 42 მმ 1/2 75 – 90 სმ 1500 ცალი
29 პოლიგლაქტინი 910 2/0 მჩხვლეტავი მრგვალი 25 – 27 მმ 1/2 75 – 90 სმ 2800 ცალი
30 პოლიგლაქტინი 910 2/0 მჩხვლეტავი მრგვალი 30 - 32 მმ 1/2 75 – 90 სმ 2800 ცალი
31 პოლიგლაქტინი 910 2/0 მჩხვლეტავი 25 – 27 მმ 1/2 75 – 90 სმ 1300 ცალი
32 პოლიგლაქტინი 910 2/0 მჭრელი 25 - 27 მმ 1/2 75 – 90 სმ 1800 ცალი
33 პოლიგლაქტინი 910 2/0 მჭრელი 30 – 32 მმ 1/2 75 – 90 სმ 2500 ცალი
34 პოლიგლაქტინი 910 2/0 5*70-75 სმ 800 ცალი
35 პოლიგლაქტინი 910ლიგატურა 2/0 6x45სმ 1000 ცალი
36 პოლიგლაქტინი 910 3/0 მჩხვლეტავი მრგვალი 25 - 27 მმ 1/2 75 – 90 სმ 3000 ცალი
37 პოლიგლაქტინი 910 3/0 მჭრელი 25 – 27 მმ 3/8 75 – 90 სმ 2200 ცალი
38 პოლიგლაქტინი 910ლიგატურა 3/0 5*70-75 სმ 1000 ცალი
39 პოლიგლაქტინი 910ლიგატურა 1/0 5*70-75 სმ 500 ცალი
40 პოლიგლაქტინი 910ლიგატურა 0 5*70-75 სმ 500 ცალი
41 პოლიგლაქტინი 910 4/0 მჭრელი 18 – 20 მმ 3/8 75 – 90 სმ 600 ცალი
42 პოლიგლაქტინი 910 4/0 მჩხვლეტავი მრგვალი 21 – 23 მმ 1/2 75 – 90 სმ 400 ცალი
43 პოლიგლაქტინი 910 5/0 მჩხვლეტავი მრგვალი 16 – 18 მმ 1/2 75 – 90 სმ 200 ცალი
44 პოლიგლაქტინი 910 5/0 მჭრელი 16 – 18 მმ 1/2 75 – 90 სმ 300 ცალი
45 პოლიგლაქტინი 910 6/0 მრგვალი 12 – 14 მმ 1/2 45 – 90 სმ 200 ცალი
46 პოლიდიოქსანონი (ყულფით) 1 "მჩხვლეტავი
მრგვალი " 46 – 50 მმ 1/2 150სმ 800 ცალი
47 პოლიდიოქსანონი 0 მჩხვლეტავ-მჭრელი 35 - 37 მმ 1/2 70 – 90 სმ 20 ცალი
48 პოლიდიოქსანონი 2/0 მჩხვლეტავ-მჭრელი 35 – 37 მმ 1/2 70 – 90 სმ 200 ცალი
49 პოლიდიოქსანონი 2/0 "მჩხვლეტავი
მრგვალი " 30 – 31 მმ 1/2 70 – 90 სმ 200 ცალი
50 პოლიდიოქსანონი 3/0 მჩხვლეტავ-მჭრელი 25 – 27 მმ 1/2 70 – 90 სმ 100 ცალი
51 პოლიდიოქსანონი 3/0 მჩხვლეტავი /1 ან 2 ნემსიანი 21 – 23 მმ 1/2 70 -90 სმ 100 ცალი
52 პოლიდიოქსანონი 4/0 მჭრელი 18 – 20 მმ 3/8 45 – 90 სმ 100 ცალი
53 პოლიდიოქსანონი 4/0 მჩხვლეტავი /1 ან 2 ნემსიანი 16 – 19 მმ 1/2 75- 90სმ 100 ცალი
54 პოლიდიოქსანონი 5/0 მჩხვლეტავი მრგვალი /1 ან 2 ნემსიანი 16 – 19 მმ 1/2 75 – 90 სმ 100 ცალი
55 კეტგუტი ქრომირებული 2/0 მჩხვლეტავი მრგვალი 25 – 27 მმ 1/2 75 – 90 სმ 200 ცალი
56 კეტგუტი ქრომირებული 2 მჭრელი 47 – 49 მმ 1/2 75 – 90 სმ 100 ცალი
57 კეტგუტი ქრომირებული 2 მჭრელი 25-27 მმ 1/2 75 – 90 სმ 100 ცალი
58 აბრეშუმი 1 ლიგატურა 17-45 მმ 100 ცალი
59 აბრეშუმი 1 ლიგატურა 13-60 მმ 100 ცალი
60 აბრეშუმი 0 ლიგატურა 17-45 მმ 100 ცალი
61 პოლიგლაქტინი 910 1 მრგვალი 22-45 მმ 1/2 75-90 მმ 1300 ცალი
62 პოლიგლაქტინი 910 2 მრგვალი 36-50 მმ 1/2 75-90 მმ 2000 ცალი
63 პოლიგლაქტინი 910 4/0 მჭრელი 22-40 მმ 1/2 75-90 მმ 700 ცალი
64 პოლიპროპილენი 5/0 მჭრელი 22-40 მმ 1/2 75-90 მმ 500 ცალი
65 პოლიგლაქტინი 910 3/0 მჩხვლეტავი -მრგვალი 30-38 მმ 1/2 75-90 სმ 1000 ცალი
66 პოლიდიოქსანონი 0 ბლაგვი მრგვალი 35-37 1/2 75-90 სმ 500 ცალი</t>
  </si>
  <si>
    <t xml:space="preserve"> 5302.44 </t>
  </si>
  <si>
    <t>NAT190023797</t>
  </si>
  <si>
    <t>N1/17-პ20</t>
  </si>
  <si>
    <t>შპს კორამედი</t>
  </si>
  <si>
    <t xml:space="preserve"> 33140000 - სამედიცინო სახარჯი მასალები
 33192500 - სინჯარები</t>
  </si>
  <si>
    <t>25230 ლარი</t>
  </si>
  <si>
    <t>NAT190023524</t>
  </si>
  <si>
    <t>1) ვაკუუმური სინჯარა 3.2% ნატრიუმის ციტრატით, 13x75 მმ, სისხლის მოცულობა 1,8 მლ,პლასტმასის, ორმაგი კედლით, ჰაერის მინიმალური მოცულობით 12000 ცალი
2) ვაკუუმური სინჯარა შედედების აქტივატორით და შრატის გამყოფი ცერად განლაგებული გელით, 13მმx 75მმ, 3.5მლ, პლასტმასის, კედლებზე CaO2 შესამჩნევი დაფქვევით 16000 ცალი
3) ვაკუუმური სინჯარა K2EDTA, 13x75 მმ, 2 მლ, პლასტმასის 30000 ცალი
4) სინჯარა K2EDTA, კაპილარული სისხლისთვის, 0,5 მლ, პლასტმასის; ანტიკუაგულანტის შემცველობა K2EDTA 1,0 მგ, თავსებადი ავტომატური ანალიზატორისათვის 400 ცალი
5) ვაკუუმური სისტემის ნემსი-პეპელა ლუერ ადაპტორით, 23G (Ø 0.6 მმ), კათეტერის სიგრძე 17-19 სმ 500 ცალი
6) ვაკუუმური სისტემის ნემსი 22G (Ø 0.7 მმ), ნემსის სიგრძე 25-32მმ, გამჭვირვალე კამერით სისხლის ნაკადის კონტროლისთვის. 500 ცალი
7) ვაკუუმური სისტემის ნემსი გამჭვირვალე კამერით სისხლის ნაკადის კონტროლისთვის, ინტეგრირებული დამჭერით, ლუერ ადაპტორით და ნემსის უსაფრთხო ჩამკეტით, 22G (Ø 0.7 მმ), ნემსის სიგრძე 25-32 მმ 2000 ცალი
8) ვაკუუმური სინჯარის დამჭერი ინტეგრირებული ლუერ-ლოკ (Luer Lock) ადაპტორით კათეტერიდან სისხლის ასაღებად 500 ცალი
9) ვაკუუმური სინჯარის დამჭერი სტანდარტული Ø13 მმ სინჯარებისთვის 500 ცალი
10) მრავალჯერადი დამჭერი 200 ცალი
11) ვენის ლახტი, ავტომატური ჩამკეტით და ზეწოლის შემამსუბუქებელი მექანიზმით, მრავალჯერადი 1 ცალი</t>
  </si>
  <si>
    <t>N1/18-პ20</t>
  </si>
  <si>
    <t>ლატეკი</t>
  </si>
  <si>
    <t>28905 ლარი</t>
  </si>
  <si>
    <t>1 შარდის კონტეინერი სტერილური, ინდ. შეფუთვით, დანაყოფებით, 120 მლ, პოლიპროპილენის მასალის, ხრახნიანი თავსახურით, შლიფიანით არით წარწერისთვის 3800 ცალი
2 შარდის კონტეინერი სტელირული, ინდ. შეფუთვით, დანაყოფებით, პატარა ზომის, 60 მლ, ხრახნიანი თავსახურით,პოლიპროპილენის მასალის, შლიფიანით არით წარწერისთვის 5500 ცალი
3 მიკროპიპეტის წვერი (ბუნიკი) "0-10 მკლ მოცულობის კრისტალის ტიპის,
ზომა 45 მმ. უფერული " 500 ცალი
4 მიკროპიპეტის წვერი (ბუნიკი) ერთჯერადი 0-200 მკლ მოცულობის,ყვითელი ფერის, გილსონის ტიპის 70000 ცალი
5 მიკროპიპეტის წვერი (ბუნიკი) ერთჯერადი 200-1000 მკლ.მოცულობის, ლურჯი ფერის, ეპენდორფის ტიპის 3000 ცალი
6 "მიკროსინჯარა-ერთჯერადი
" "ეპენდორფის ტიპის 1,5 მლ, კონუსური, მასალა:
პოლიპროპილენი, ბრტყელი თავსახურით, წარწერის არით, დანაყოფიანი, უფერული" 18000 ცალი
7 სკარიფიკატორი უნივერსალური კაპილარული სისხლისათვის 23 G შეფუთვაში 1000 ცალი
8 სასაგნე მინა ერთჯერადი გამოყენების ნაცხის გასამზადებლად, დაუმუშავებელი ბოლოთი 7000 ცალი
9 შარდის კონტეინერი არასტერილური დანაყოფებით, 120 მლ, პოლიპროპილენის მასალის, ხრახნიანი თავსახურით, შლიფიანით არით წარწერისთვის 18000 ცალი
10 ვესტერგრინის მეთოდით ედს-ის სინჯარა 1 მლ-იანი ციტრატით. 12*86 მმ, 0.2მლ ნატრიუმის ციტრატით (3.8%-იანი) 0.8 სისხლისთვის 6500 ცალი
11 "ვესტერგრინის მეთოდით
ედს-ის პიპეტი" დანაყოფებით 0-დან 180 მმ-მდე 7500 ცალი
12 სინჯარა 1მლ. სისხლისთვის, EDTA დანამატით მყართავიანი "12x56 მმ, არავაკუუმური, თავსახურით,
EDTA K3-ით " 18000 ცალი
13 პეტრის ფინჯანი ერთჯერადი 150 მმ, დიამეტრის სტერილური, ვენტილირებადი, პოლისტიროლი 1000 ცალი
14 კონტეინერი-სინჯარა ერთჯერადი არასტერილური, კონუსური დაბოლოებით, 10 მლ 2500 ცალი
15 პეტრის ფინჯანი, ერთჯერადი სტერილური, მასალა პოლისტიროლი 90 მმ დიამეტრის, სიმაღლე 16.2 მმ 5000 ცალი
16 სტერილური წკირი ნიადაგიანი კონტეინერით "ბამბის ტამპონიანი თავით, 12x150 მმ,
პოლიპროპილენის, სტერილური," 1500 ცალი
17 სტერილური წკირი უნიადაგო კონტეინერით "ბამბის ტამპონიანი თავით, 12x150 მმ,
პოლიპროპილენის, სტერილური, " 1000 ცალი
18 ბაქტერიოლოგიური მარყუჟი (ლუპა) ერთჯერადი ხმარების 10 მკლ, ინდივიდუალური შეფუთვით 5000 ცალი
19 ბაქტერიოლოგიური მასალის ასაღები წკირი, ერთჯერადი, უკონტეინერო ხე+ბამბა სტერილური, ცალკე შეფუთვით სიგრძე - 150 მმ. 2800 ცალი
20 უროლოგიური მასალის ასაღები წვრილი ჩხირი, უნიადაგო კონტეინერით ალუმინი + ბამბა სტერილური, პოლიპროპილენის სინჯარით, 12X150 მმ 3500 ცალი
21 ავტოკლავის პარკი სტანდარტული 200 ცალი
22 მიკრობიოლოგიური მარყუჟი მრავალჯერადი ნიხრომის თავით 4 მმ 4 ცალი
23 პასტერის ტიპის პიპეტი არასტერილური "1მლ ან 1,5 მლ შეფუთვის გარეშე, დანაყოფებით1 მლ.
მასალა - პოლიეთილენი" 2500 ცალი
24 პასტერის ტიპის პიპეტი სტერილური 3მლ, ინდივიდუალური შეფუთვით, დანაყოფებით 3 მლ. მასალა - პოლიეთილენი 500 ცალი
25 სკარიფიკატორი ავტომატური უნივერსალური ერთჯერადი 21G 1.8-2.0 მმ კაპილარული სისხლის ასაღებად 300 ცალი
26 სინჯარა მყართავიანი შრატის გამოსაყოფი, შედედების აქტივატორით გელით 5 მლ-მდე სისხლისათვის 16000 ცალი
27 სინჯარა მყართავიანი ციტრატით 3.2-3.8%-იანი, 2.5 მლ-3 მლ სისხლისათვის 12000 ცალი
28 ცენტრიფუგის ერთჯერადი სინჯარები 10 ml 7000 ცალი
29 პლანშეტი სისხლის ჯგუფის განსაზღვრისათვის ფაიფურის ან სხვა ზედაპირის მქონე (ემალის ან მეტალის) 2 ცალი
30 პლანშეტი სისხლის ჯგუფის განსაზღვრისათვის პლასტიკის მრავალუჯრიანი, ერთდოულად არანაკლებ 10 სინჯის განსაზღვრისათვის 4 ცალი
31 საფარი მინა (20*18 ან 20*20 )
საფარი მინის სისქე 0.13 მმ დან 0.17 მმ მდე 400 ცალი</t>
  </si>
  <si>
    <t>NAT190023799</t>
  </si>
  <si>
    <t>N1/19-პ20</t>
  </si>
  <si>
    <t xml:space="preserve"> შპს 4 ჰოსპიტალს</t>
  </si>
  <si>
    <t>5400 ლარი</t>
  </si>
  <si>
    <t>NAT190024515</t>
  </si>
  <si>
    <t>1) ქსოვილის ამოსაღები ლაპარასკოპიული ჩანთა 200 მლ 200 ცალი2) ქსოვილის ამოსაღები ლაპარასკოპიული ჩანთა 800 მლ 100 ცალი</t>
  </si>
  <si>
    <t>15.01.2020 - 31.01.2021</t>
  </si>
  <si>
    <t>N1/20-პ20</t>
  </si>
  <si>
    <t>35910 ლარი</t>
  </si>
  <si>
    <t>NAT190025409</t>
  </si>
  <si>
    <t>1. ნატრიუმის ქლორიდი - 0.9% 5 ლტ - 1500 ცალი;
2. სორბისოლი - 5 ლტ - 1000 ცალი</t>
  </si>
  <si>
    <t>N1/21-პ20</t>
  </si>
  <si>
    <t>12280 ლარი</t>
  </si>
  <si>
    <t>ინტერლაბი</t>
  </si>
  <si>
    <t>20.01.2020 - 31.01.2021</t>
  </si>
  <si>
    <t>NAT190024916</t>
  </si>
  <si>
    <t>ჰემოსტაზის სისტემა: კოაგულაციის რეაქტივები და კოაგულომეტრ TECO Coatron M
აპარატთან თავსებადი რეაქტივები
1) თრომბოპლასტინი (არანაკლებ 2 მლ და არაუმეტეს 5 მლ ფლაკონი) 1500 მლ
2) "აქტივირებული პარციალური თრომბოპლასტინის დრო (CaCl 2 -ით) 40 ტესტი (1×4 მლ) 150 ფლაკონი
3) თრომბინის დრო 30 ტესტი (1×3 მლ) 120 ფლაკონი
4) ფიბრინოგენი (იმიდაზილით) 20 ტესტი (1×2 მლ) 250 ფლაკონი
5) კონტროლი ნორმა და პათოლოგია 50 ტესტი (1მლ) 12 ფლაკონი</t>
  </si>
  <si>
    <t>შპს ელიზი+</t>
  </si>
  <si>
    <t>NAT200000086</t>
  </si>
  <si>
    <t>24111500 - სამედიცინო აირები
 24111700 - აზოტი
 24111900 - ჟანგბადი</t>
  </si>
  <si>
    <t>20145 ლარი</t>
  </si>
  <si>
    <t>1. სამედიცინო ჟანგბადი - ბალონი 3 ლიტ. 150 ატმ. აირი, უფერო, უსუნო, 99.5% (შემსყიდველის ბალონებით) - 20 ბალონი.
2. სამედიცინო ჟანგბადი - ბალონი 5 ლიტ. 150 ატმ. აირი, უფერო, უსუნო, 99.5% (შემსყიდველის ბალონებით) - 500 ბალონი.
3. სამედიცინო ჟანგბადი - ბალონი 10 ლიტ. 150 ატმ. აირი, უფერო, უსუნო, 99.5% (შემსყიდველის ბალონებით) - 60 ბალონი.
4. სამედიცინო ჟანგბადი - ბალონი 40 ლიტ. 150 ატმ. აირი, უფერო, უსუნო, 99.5% (შემსყიდველის ბალონებით) - 300 ბალონი
5. არგონი - ბალონი 3 ლიტ. (შემსყიდველის ბალონებით) - 5 ბალონი
6. ნახშირორჟანგი - ბალონი 10 ლიტ. (შემსყიდველის ბალონებით) - 50 ბალონი
7. აზოტი - ბალონი 12 ლიტ. (შემსყიდველის ბალონებით) - 25 ბალონი</t>
  </si>
  <si>
    <t>N1/22-პ20</t>
  </si>
  <si>
    <t>424040 ლარი</t>
  </si>
  <si>
    <t>უნიმედი</t>
  </si>
  <si>
    <t>NAT190024190</t>
  </si>
  <si>
    <t>1. რენტგენის აპარატი, მობილური - რენტგენოგრაფიული დანადგარი ნეონატალური კვლევებისათვის, მობილური ცენტრალური ჩამკეტით; რეგულირებადი მილაკის შტატივით; გენერატორის სიმძლავრე არანაკლებ 4 KW; სიხშირე 100KhZ ან მეტი; 40-120 KVP (ბიჯი 1 კვ), ორი ფოკუსი ≤0,6 mm და &lt;2mm; 110mA ან მეტი; მინ.საექსპოზიციო დრო 4msec ან ნაკლები, არსებული რეგულაციების შესაბამის მახასიათებლებით, ციფრული დისპლეი, ადვილად გამოსაყენებელი 230V, 50hZ. - 1 ცალი;
2. ოტო-ოფთალმოსკოპი - "ოტო-ოფთალმოსკოპი, სათანადო ნეონატალური თავსაცმებით, ელემენტებზე. თვალში ჩასახედი გამადიდებელით და ნათებით; ყურის, ცხვირის და ყელის გამოსაკვლევად ადვილად რეგულირებადი, 3-ჯერადი გამადიდებელი მოსახსნელი ობიექტივით. ყურის ძაბრები Ø 2.5 - 3.5 - 4.5 მმ (მინიმუმ 30 ცალი)
" - 1 ცალი;
3. გლუკომეტრი - გლუკომეტრი, პორტატული, სათანადო ჩხირებით (არანაკლებ 50ც; 6 თვე ან მეტი ვარგისიანობის ვადა); ნეონატალური მიზნებისათვის - 3 ცალი;
4. სტეტოსკოპი - სტეტოსკოპი, ახალშობილთათვის- საორიენტაციო დ.2სმ - 18 ცალი;
5. საინფუზიო ტუმბო, შპრიცით - საინფუზიო ავტომატური მოწყობილობა ნეონატალური, ე.წ.ღია სისტემა სხვადასხვა მწარმოებლების 5,10,20,30,50/60ml შპრიცების გამოსაყენებლად, მუშაობის დროს პარამეტრების ცვლილების/გადაპროგრეამების შესაძლებლობით: 3.5” ფერადი დისპლეი; ნაკადით, დროით და სხეულის წონის მიხედვით რეჟიმები; მინ.ნაკადი: 0,1ml/h; მოცულობის ბიჯი: 0.01ml; შიდა-აკუმულატორით მუშაობა: 10 სთზე მეტი@ 5ml/h ნაკადის დროს; ავტომატური გამოთვლებით; ბოლუსის ფუნქცია; @220ვ - 14 ცალი;
6. ვოლუმეტრული ინფუზომატი - ინფუზომატი მოცულობითი (წვეთმთვლელი) სხვადასხვა მწრმოებლის სისტემების გამოყენების შესაძლებლობით, ნეონატალური პარამეტრებით, აკუმულატორი მუშაობა 4 სთ ან მეტი 25ml/h ნაკადის დროს; პროგრამირებადი: 10-60 drop/ml; KVO: 0.1 - 5.0 ml/h; @230ვ - 6 ცალი;
7. ამომქაჩი, პორტატული - ამომქაჩი, -0,7ბარ/5ლ/წთ ან უკეთესი, სათანადო ქილით 1ლ მოცულობის, დამცავი ფილტრით @220ვ. - 6 ცალი;
8. სარეანიმაციო საწოლი-სტენდი - სპეციალური სადგამი მულტიფუნქციური, განათებით, ასაწონი ფუნქციით, ტემპერატურის კონტროლით, ახალშობილის მოსახსნელი ბარიერებიანი დასაწოლით, კანის ტემპერატურის კონტროლის დიაპაზონი 34℃～38℃ ან უკეთესი, კანის ტემპერატურის კონტროლის სიზუსტე ≤0.5℃ ან უკეთესი, კანის ტემპერატურის სენსორის სიზუსტე ±0.3℃ ან უკეთესი, ჩვილის საწოლის დახრის კუთხის დიაპაზონი ±10° ან უკეთესი. გამათბობელს უნდა ქონდეს მოძრაობის შესაძლებლობა ±90 გრადუსი. ელ.კვება 220ვ. - 6 ცალი;
9. გადაუდებელი დახმარების მაგიდა - სპეციალური მაგიდა  აირების და ელქტრო-როზეტული ბუდეებით, ჟანგბადის ბალონით (5-10ლ, 150ბარ) მანომეტრიანი რედუქტორით 3-5ატმ., გამანათებელით, მობილური, ფლოუმეტრით ნაკადის კონტროლის დიაპაზონი 1-15 ლ/წუთში ან უკეთესი, უნდა გააჩნდეს დადებითი წნევით ჰაერის მიწოდების უზრუნველყოფა, პაციენტის დასაწოლი ადგილი უნდა იყოს რეგულირებადი ±15°, გამათბობელს უნდა ქონდეს მოძრაობის შესაძლებლობა ±90 გრადუსი. ელ.კვება 220ვ. - 3 ცალი;
10. ლარინგოსკოპი - ლარინგოსკოპი, ავტოკლავირებადი, ნეონატალური პირებით 4 ან მეტი - 4 ცალი;
11. პულსოქსიმეტრი - "პულსოქსიმეტრი - სამედიცინო, მართვის ღილაკებით; კაბელიანი გადამწოდით: ნეონატალური; - ეკრანი: 2,4 დიუმი ან მეტი;- რეზოლუცია: 32*240; განგაში: პულსის:20-300დ.წთ; SpO2:50-100% - ჩანაწერი: მონაცემები შეიძლება ჩაიწეროს 24 საათის ან მეტის განმავლობაში - შეტყობინება: აუდიო/ვიზუალური რეგულირებადი მაღალი და დაბალი ლიმიტები; კომპიუტერთან მიერთების და მონაცემების გადატანის შესაძლებლობით;
" - 10 ცალი;
12. სასწორი, ახალშობილის - ბავშვის სასწორი - ტარირება/განულების შესაძლებლობით, სათანადო ბარიერებით გვერდებზე, სიგრძის მზომი, მაქს. წონა: 16 კგ ან მეტი; დაბალ წონებზე ცდომილება: 5 გ - 3 ცალი;
13. აირ-ჟანგბადის შემრევი - "სპეციალური შემრევი: ჟანგბადის კონცენტრაცია 21% -100% უწყვეტი რეგულირება; ჟანგბადის კონცენტრაცია და ნაკადის სიჩქარის ცალ-ცალკე რეგულირებით, მაღალი სიზუსტით. ნარევი აირის უწყვეტი გამოშვება; პნევმატური კონტროლი ელექტროენერგიის გარეშე
" - 9 ცალი;
14. ამბუს პარკი, ნეონატალური - ამბუს პარკის ნაკრები , ნეონატალური(35-45მმვწყსვ 280მლ), სათანადო ნიღბებით, (სილიკონის ან გასაბერკიდიანი #0.1.2.3.) რეზერვუარით - 10 ცალი;
15. ნეო-სასუნთქი აპარატი - სპეციალური ნეონატალური სასუნთქი მოწყობილობა: Infant Resuscitator with Warmer Integrated Module, blander, humidifier; PIP, PEEP; with neonatal circuit; gas supply pipes; სათანადო კონტურები: 5ც, ან მეტი. @230ვ - 4 ცალი;
16. ახალშობილის საწოლი - საწოლი, ახალშობილის, მყარი გამჭვირვალე მასალის ჩასაწვენი, მეტალის მობილურ კარკასზე, რბილი მატრას/საფენით, დახრადი - 10 ცალი;
17. ჰაერ-ჟანგბადის დამატენიანებელი, ელექტრო - დამატენიანებელი კამერა, ელქტროგამაცხელებელი, ორთქლის მაგენერირებელი, მრავალჯერადი, ნეონატალური სუნთქვის კონტურების მისაერთებლით, @220ვ; - 9 ცალი;
18. კოლპოსკოპი - კოლპოსკოპი: ოპტიკური, 30/45grds დახრილი, დამოუკიდებლად გამოსაყენებელი და სხივგამყოფით- სათანადო მაღალგარჩევადობის კამერით (ხაზობრივი რეზოლუცია: 1000-ზე მეტი) და პროგრამული უზრუნველყოფით, კომპიუტერთან დასაკავშირებლად Windows ბაზაზე. LED/შუქდიოდური და ჰალოგენის ტექნოლოგიით; მაქს.ოპტიკური გადიდება x15 ან უკეთესი; სამუშაო მანძილი 25/30სმ; ფილტრით; @220ვ; რეგულირებადი შტატივით, სრული კომპლექტი. - 1 ცალი;</t>
  </si>
  <si>
    <t>N1/23-პ20</t>
  </si>
  <si>
    <t>23.01.2020 - 31.12.2020</t>
  </si>
  <si>
    <t>423552.80</t>
  </si>
  <si>
    <t>487,2  ლარი პირგასამტეხლო</t>
  </si>
  <si>
    <t>N1/24-პ20</t>
  </si>
  <si>
    <t>ივერმედი</t>
  </si>
  <si>
    <t>36200 ლარი</t>
  </si>
  <si>
    <t>NAT190024242</t>
  </si>
  <si>
    <t>1) "შარდსაწვეთის სტენტი JJ6 fr 26 სმ " "კომპლექსში უნდა შედიოდეს ჰიდროფილური , რენტგენოკონტრასტული მანდენი, რომლის ერთი ბოლო რბილია. სტენტის სწორი მიმწოლი რომელიც არ ეჭედება სტენტში. სტენტის ორივე ბოლო ღიაა და დახვეული (JJ) (FDA ან CE mark სერთიფიკატით) " არანაკლებ 3 თვიანი კათეტერი კომპლექტი 60
2) "შარდსაწვეთის სტენტი JJ 6 fr 28 სმ " "კომპლექსში უნდა შედიოდეს ჰიდროფილური , რენტგენოკონტრასტული მანდენი, რომლის ერთი ბოლო რბილია. სტენტის სწორი მიმწოლი რომელიც არ ეჭედება სტენტში. სტენტის ორივე ბოლო ღიაა და დახვეული (JJ)
(FDA ან CE mark სერთიფიკატით) " არანაკლებ 3 თვიანი კათეტერი კომპლექტი 40
3) "შარდსაწვეთის სტენტი JJ7 fr 26 სმ " "კომპლექსში უნდა შედიოდეს ჰიდროფილური , რენტგენოკონტრასტული მანდენი, რომლის ერთი ბოლო რბილია. სტენტის სწორი მიმწოლი რომელიც არ ეჭედება სტენტში. სტენტის ორივე ბოლო ღიაა და დახვეული (JJ) (FDA ან CE mark სერთიფიკატით) " არანაკლებ 3 თვიანი კათეტერი კომპლექტი 40
4) "შარდსაწვეთის სტენტი JJ7 fr 28სმ " "კომპლექსში უნდა შედიოდეს ჰიდროფილური , რენტგენოკონტრასტული მანდენი, რომლის ერთი ბოლო რბილია. სტენტის სწორი მიმწოლი რომელიც არ ეჭედება სტენტში. სტენტის ორივე ბოლო ღიაა და დახვეული (JJ) (FDA ან CE mark სერთიფიკატით) " არანაკლებ 3 თვიანი კათეტერი კომპლექტი 40
5) ნეფროსტომიოს ნაკრები 6 ან 7 fr " კომპლექტში უნდა შედიოდეს საპუნქციო ნემსი, 18 G. ექოპოზიტიური ბოლოთი. რბილთავიანი ჰიდროფილური მანდრენი. დილატატორები. ნეფროსტომიული მილი ერთი დახვეული ბოლოთი. კონექტორები, ფიქსატორი)
(FDA ან CE mark სერთიფიკატით) " კომპლექტი 60
6) ნეფროსტომიოს ნაკრები 8 fr " კომპლექტში უნდა შედიოდეს საპუნქციო ნემსი, 18 G. ექოპოზიტიური ბოლოთი. რბილთავიანი ჰიდროფილური მანდრენი. დილატატორები. ნეფროსტომიული მილი ერთი დახვეული ბოლოთი. კონექტორები, ფიქსატორი)
(FDA ან CE mark სერთიფიკატით) " კომპლექტი 40</t>
  </si>
  <si>
    <t>N1/25-პ20</t>
  </si>
  <si>
    <t>86000 ლარი</t>
  </si>
  <si>
    <t>NAT190024925</t>
  </si>
  <si>
    <t xml:space="preserve">1) წამლით დაფარული კორონალური სტენტი( 2.25-4.0მმ დიამეტრის; ახალი თაობის; ბიოლიმუსით, ზოტაროლიმუსით ან ევეროლიმუსით დაფარული;ბიოდეგრადირებადი ან ბიოთავსებადი(biocompatible) პოლიმერით ანპოლიმერის გარეშე; მაღალი დრეკადობით, გამავლობით და კონტროლირებადობით, კარგი ვიზუალიზაციით; კლინიკური კვლევებით დადასტურებეული ეფექტურობისა და უსაფრთხოების მაღალი ხარისხით.) (FDA სერტიფიკატი); - 200 ცალი
</t>
  </si>
  <si>
    <t>N1/26-პ20</t>
  </si>
  <si>
    <t xml:space="preserve"> ჰუმან დიაგნოსტიკ ჯორჯია</t>
  </si>
  <si>
    <t>31272 ლარი</t>
  </si>
  <si>
    <t>NAT200000796</t>
  </si>
  <si>
    <t xml:space="preserve">33140000 - სამედიცინო სახარჯი მასალები
</t>
  </si>
  <si>
    <t>31.01.2020 - 31.01.2021</t>
  </si>
  <si>
    <t>ბიოქიმური ანალიზატორის Medica easyra -ზე თავსებადი სახარჯი მასალა ( CPV 33140000 - სამედიცინო სახარჯი მასალები)</t>
  </si>
  <si>
    <t>N1/27-პ20</t>
  </si>
  <si>
    <t>58050 ლარი</t>
  </si>
  <si>
    <t>შპს ემ-დი-ეს</t>
  </si>
  <si>
    <t>NAT200000417</t>
  </si>
  <si>
    <t>1) კორონარული სტენტები წამლით დაუფარავი (2.25-4.0მმ; დაბალი პროფილით,მაღალი დრეკადობით, გამავლობითდა კონტროლირებადობით, კარგი ვიზუალიზაციით კლინიკური კვლევებით დადასტურებეული ეფექტურობისა და უსაფრთხოების მაღალი ხარისხით ( FDA სერტიფიკატი))- 300 ცალი</t>
  </si>
  <si>
    <t>N1/28-პ20</t>
  </si>
  <si>
    <t>შპს პრიმაქს-ჯორჯია</t>
  </si>
  <si>
    <t>1. სარქველი (მემბრანით) - ხელოვნური სუნთქვის პარატთან (ხირანა AURA V) თავსებადი ამოსუნთქვის სარქველი (მემბრანით) - 5 ცალი;</t>
  </si>
  <si>
    <t>NAT200000430</t>
  </si>
  <si>
    <t>2750 ლარი</t>
  </si>
  <si>
    <t>N1/29-პ20</t>
  </si>
  <si>
    <t xml:space="preserve"> მეტროლოგი</t>
  </si>
  <si>
    <t>2765 ლარი</t>
  </si>
  <si>
    <t>NAT200001158</t>
  </si>
  <si>
    <t xml:space="preserve"> 50433000 - დაკალიბრების მომსახურება</t>
  </si>
  <si>
    <t xml:space="preserve">1. კარდიოგრაფი. მწარმოებელი კომპანია Humax 3K - 1 ცალი;
2. კარდიოგრაფი. მწარმოებელი კომპანია Humax 5K - 1 ცალი;
3. კარდიოგრაფი. მწარმოებელი კომპანია Biosan - 1 ცალი;
4. PH მეტრი - 1 ცალი;
5. მაცივარის ტემპერატურული ინდიკატორი. მწარმოებელი კომპანია SAMSUNG - 3 ცალი;
6. მაცივარის ტემპერატურული ინდიკატორი. მწარმოებელი კომპანია Skyworth - 1 ცალი;
7. ავტომატური დოზატორი - 8 ცალი;
8. თერმოსტატი Huma Therm - 2 ცალი;
9. ოთახის თერმომეტრი - 4 ცალი;
10. მაცივრის თერმომეტრი - 6 ცალი;
11. ბიოუსაფრთხოების კარადა (ლამინირებული ბოქსი) - 1 ცალი.
</t>
  </si>
  <si>
    <t>N1/30-პ20</t>
  </si>
  <si>
    <t xml:space="preserve"> შპს ჰემა-2012</t>
  </si>
  <si>
    <t>NAT200000903</t>
  </si>
  <si>
    <t>33141500 - ჰემატოლოგიური სახარჯი მასალები
 33141510 - სისხლის პროდუქტები</t>
  </si>
  <si>
    <t>04.02.2020 - 31.03.2021</t>
  </si>
  <si>
    <t>238766 ლარი</t>
  </si>
  <si>
    <t xml:space="preserve">თსსუ-ს გ. ჟვანიას სახელობის პედიატრიის აკადემიურ კლინიკის მიერ შესასყიდი სიხლის პროდუქტები:
1) ახლად გაყინული პლაზმა (ა.გ.პ.) 210-მლ – ის ზევით 60 დოზა
2) ახლად გაყინული პლაზმა (ა.გ.პ.) 210-მლ - ის ქვევით 60 დოზა
3) ერითროციტული მასა 230-მლ - ის ზევით 100 დოზა
4) ერითროციტული მასა 230-მლ - ის ქვევით 90 დოზა
5) გარეცხილი ერითროციტული მასა 230-მლ - ის ზევით 25 დოზა
6) გარეცხილი ერითროციტული მასა 230-მლ - ის ქვევით 10 დოზა
7) თრომბოციტული მასა ერთეული 40 დოზა
8) ერითროციტული მასის კუმსით შეთავსება ერთეული 15 დოზა
თსსუ პირველი საუნივერსიტეტიო კლინიკის მიერ შესასყიდი სისხლის პროდუქტები:
1) ახლად გაყინული პლაზმა (ა.გ.პ.) 210-მლ – ის ზევით 1370 დოზა
2) ახლად გაყინული პლაზმა (ა.გ.პ.) 210-მლ - ის ქვევით 138 დოზა
3) ერითროციტული მასა 230-მლ - ის ზევით 1260 დოზა
4) ერითროციტული მასა 230-მლ - ის ქვევით 760 დოზა
5) გარეცხილი ერითროციტული მასა 230-მლ - ის ზევით 24 დოზა
6) გარეცხილი ერითროციტული მასა 230-მლ - ის ქვევით 38 დოზა
7) თრომბოციტული მასა ერთეული 148 დოზა
8) ერითროციტული მასის კუმსით შეთავსება 31 დოზა
</t>
  </si>
  <si>
    <t>N1/31-პ20</t>
  </si>
  <si>
    <t>10200 ლარი</t>
  </si>
  <si>
    <t>06.02.2020 - 31.01.2021</t>
  </si>
  <si>
    <t>შპს კრიალა</t>
  </si>
  <si>
    <t>NAT200000842</t>
  </si>
  <si>
    <t xml:space="preserve"> 33772000 - ქაღალდის ერთჯერადი პროდუქცია</t>
  </si>
  <si>
    <t>სამედიცინო საკონსულტაციო მაგიდის ერთჯერადი საფენი - რულონის სიგანე 60სმ +/- 1სმ; სიგრძე არანაკლებ 100მ+/- 1მ, არანაკლებ ორი ფენა შეწებებულ მდგომარეობაში, პერფორირებული - 1200 ცალი;</t>
  </si>
  <si>
    <t>N1/32-პ20</t>
  </si>
  <si>
    <t>07.02.2020 - 31.01.2021</t>
  </si>
  <si>
    <t>30000 ლარი</t>
  </si>
  <si>
    <t>NAT200001350</t>
  </si>
  <si>
    <t xml:space="preserve"> 50420000 - სამედიცინო და ქირურგიული მოწყობილობების შეკეთება და ტექნიკური მომსახურება</t>
  </si>
  <si>
    <t>მაგნიტურ-რეზონანსული ტომოგრაფის - "SIEMENS Magnetom Aera TIM (204X48)"-ის გეგმიური მომსახურება.
მომსახურება მოიცავს შემსყიდველის მოთხოვნის საჭიროების შესაბამისად მაგნიტურ-რეზონანსული ტომოგრაფის პროფილაქტიკურ-პრევენციულ მოსახურებასა და დიაგნოსტიკა/შეკეთების მომსახურებას.
მომსახურების გაწევისას დაცული უნდა იყოს აღნიშნულ სფეროში მოქმედი სტანდარტები და ნორმები.</t>
  </si>
  <si>
    <t>N1/33-პ20</t>
  </si>
  <si>
    <t xml:space="preserve"> ჯანი</t>
  </si>
  <si>
    <t>32036 ლარი</t>
  </si>
  <si>
    <t>NAT200000800</t>
  </si>
  <si>
    <t xml:space="preserve"> 33181520 - თირკმლის დიალიზისათვის საჭირო მასალები</t>
  </si>
  <si>
    <t>1. ჰემოდიალიზის კათეტერი - ორარხიანი კათეტერი 12 fr სწორი; ორარხიანი კათეტერი 14fr მოხრილი (შემსყიდველის მოთხოვნის შესაბამისად) - 100 ცალი;
2. დიალიზატორი - სინთეზური მემბრანით ფართი 1.7-1.8&lt;30 - 200 ცალი;
3. დიალიზატორი - სინთეზური მემბრანით ფართი 1.7-1.8&gt;30 - 200 ცალი;
4. სისხლის გადასხმის მაგისტრალი - თავსებადი ბრაუნის აპარატთან - 300 ცალი;
5. სოდის კარტრიჯი - თავსებადი ბრაუნის აპარატთან - 300 ცალი;
6. გრანულირებული მარილი -300 კგ
7. ლიმონმჟავა - 200 ლიტრი
8. მჟავააცეტატური კონცენტრატი - K-3mmol/l, Ca-1.5mmol/l, GL-1g/l - 800 ლიტრი
9. მჟავააცეტატური კონცენტრატი - K-2mmol/l, Ca-1.5mmol/l, GL-1g/l - 800 ლიტრი
10. ნემსკათეტერი - არტერია/ვენა - 200 წყვილი</t>
  </si>
  <si>
    <t>N1/34-პ20</t>
  </si>
  <si>
    <t>მირკო</t>
  </si>
  <si>
    <t>83100 ლარი</t>
  </si>
  <si>
    <t>10.02.2020 - 27.02.2021</t>
  </si>
  <si>
    <t>NAT200001736</t>
  </si>
  <si>
    <t xml:space="preserve"> 33696500 - ლაბორატორიული რეაქტივები</t>
  </si>
  <si>
    <r>
      <rPr>
        <b/>
        <sz val="11"/>
        <color theme="1"/>
        <rFont val="Calibri"/>
        <family val="2"/>
        <scheme val="minor"/>
      </rPr>
      <t>cobas e411 თავსებადი დამხმარე ხსნარები</t>
    </r>
    <r>
      <rPr>
        <sz val="11"/>
        <color theme="1"/>
        <rFont val="Calibri"/>
        <family val="2"/>
        <scheme val="minor"/>
      </rPr>
      <t xml:space="preserve">
1 გამრეცხი ხსნარი 6 x 380 ml 14 კოლოფი
2 გამწმენდი ხსნარი 6 x 380 ml 14 კოლოფი
3 გამხსნელი ხსნარი Universal Diluent 2 x 36ml 3 კოლოფი
4 გამრეცხი ხსნარისათვის SysWash 1 x 500ml 4 კოლოფი
cobas e 411 თავსებადი რეაგენტები
1 თირეოტროპული ჰორმონი TSH 200 ტესტი 10 კოლოფი
2 თავისუფალი თიროქსინი FT4 200 ტესტი 5 კოლოფი
3 პროლაქტინი PROLACTIN 100 ტესტი 3 კოლოფი
4 ტესტოსტერონი TESTOSTERONE 100 ტესტი 6 კოლოფი
5 მალუთეინიზირებელი ჰორმონი LH 100 ტესტი 1 კოლოფი
6 ქორიონული გონადოტროპინი ბეტა HCG 100 ტესტი 4 კოლოფი
7 პროსტატსპეციფიური ანტიგენი საერთო T PSA 100 ტესტი 14 კოლოფი
8 კარცინოემბრიონული ანტიგენი CEA 100 ტესტი 7 კოლოფი
9 ალფა ფეტოპროტეინი AFP 100 ტესტი 4 კოლოფი
10 დეა-სულფატი DHEA-S 100 ტესტი 1 კოლოფი
11 ტროპონინი T STAT 400 ტესტი 1 კოლოფი
12 კარცინომა ანტიგენი CA 15-3 100 ტესტი 8 კოლოფი
13 კარტინომული ანტიგენი CA 125 100 ტესტი 4 კოლოფი
14 ფერიტინი FERRITIN 100 ტესტი 5 კოლოფი
15 კარცინომა ანტიგენი CA 19-9 100 ტესტი 3 კოლოფი
16 თავისუფალი ტრიიოდთირონინი FT3 200 ტესტი 2 კოლოფი
17 ესტრადიოლო Estradiol 100 ტესტი 1 კოლოფი
18 პროგესტერონი progesteronE 100 ტესტი 1 კოლოფი
19 კორტიზოლო cortisol 100 ტესტი 1 კოლოფი
20 ვიტამინი B 12 100 ტესტი 2 კოლოფი
21 ფოლიუმის მჟავა 100 ტესტი 1 კოლოფი
22 ვიტამინი D 100 ტესტი 6 კოლოფი
23 ინსულინი INSULIN 100 ტესტი 1 კოლოფი
24 ანტისხეულები თირეოპეროქსიდაზის მიმართ Anti TPO 100 ტესტი 4 კოლოფი
25 ანტისხეულები თირეოგლობულინის მიმართ anti TG 100 ტესტი 2 კოლოფი
26 C პეპტიდი 100 ტესტი 1 კოლოფი
27 ფოლიკულმასტიმულირებელი ჰორმონი FSH 100 ტესტი 1 კოლოფი
კონტროლები მოთხოვნილი რეაქტივებისათვის
1 კონტროლი ფარისებრი ჯირკვლის პარამეტრების PC Thyro 4 X 2 ML 1 კოლოფი
2 უნივერსალური კონტროლი PCU 4 X 3 ML 4 კოლოფი
3 კონტროლი ტროპონინის 4 X 2 ML 1 კოლოფი
4 კონტროლი სიმსივნური მარკერების Tm 4 X 3 ML 2 კოლოფი
7 კონტროლი ანემიის Varia 4X 3 ML 1 კოლოფი
cobas e 411 თავსებადი კალიბრატორები მითითებული პარამეტრებისათვის CS
1 თირეოტროპული ჰორმონი TSH (4*1 მლ) 2 კოლოფი
2 თავისუფალი თიროქსინი FT4 (4*1 მლ) 1 კოლოფი
3 პროლაქტინი PROLACTIN (4*1 მლ) 1 კოლოფი
4 ტესტოსტერონი TESTOSTERONE (4*1 მლ) 1 კოლოფი
5 მალუთეინიზირებელი ჰორმონი LH (4*1 მლ) 1 კოლოფი
6 ქორიონული გონადოტროპინი ბეტა HCG (4*1 მლ) 1 კოლოფი
7 პროსტატსპეციფიური ანტიგენი საერთო T PSA (4*1 მლ) 1 კოლოფი
8 კარცინოემბრიონული ანტიგენი CEA (4*1 მლ) 1 კოლოფი
9 ალფა ფეტოპროტეინი AFP (4*1 მლ) 1 კოლოფი
10 დეა-სულფატი DHEA-S (4*1 მლ) 1 კოლოფი
11 ტროპონინი T STAT (4*1 მლ) 1 კოლოფი
12 კარცინომა ანტიგენი CA 15-3 (4*1 მლ) 1 კოლოფი
13 კარტინომული ანტიგენი CA 125 (4*1 მლ) 1 კოლოფი
14 ფერიტინი FERRITIN (4*1 მლ) 1 კოლოფი
15 კარცინომა ანტიგენი CA 19-9 (4*1 მლ) 1 კოლოფი
16 თავისუფალი ტრიიოდთირონინი FT3 (4*1 მლ) 1 კოლოფი
17 ესტრადიოლო Estradiol (4*1 მლ) 1 კოლოფი
18 პროგესტერონი progesteronE (4*1 მლ) 1 კოლოფი
19 კორტიზოლო cortisol (4*1 მლ) 1 კოლოფი
20 ვიტამინი B 12 (4*1 მლ) 1 კოლოფი
21 ფოლიუმის მჟავა (4*1 მლ) 1 კოლოფი
22 ვიტამინი D (4*1 მლ) 1 კოლოფი
23 ინსულინი INSULIN (4*1 მლ) 1 კოლოფი
24 ანტისხეულები თირეოპეროქსიდაზის მიმართ Anti TPO (4*1 მლ) 1 კოლოფი
25 ანტისხეულები თირეოგლობულინის მიმართ anti TG (4*1 მლ) 1 კოლოფი
26 C პეპტიდი (4*1 მლ) 1 კოლოფი
27 ფოლიკულმასტიმულირებელი ჰორმონი FSH (4*1 მლ) 1 კოლოფი
cobas c 111 -სთან თავსებადი ანალიზატორისათვის რეაქტივები
1 აქტივატორი ACTIVATOR 9X12ml (9 x 12 ml) 4 კოლოფი
2 დეპროტეინიზატორი ISEDEPROTEINIZER 2X11ml ( 2 x 11 ml) 40 კოლოფი
3 კალიბრატორი CFAS 12X3ml (12x3 ml) 6 კოლოფი
4 გამრეცხი ხსნარი CLEANER 1000ml 1000 ml 40 კოლოფი
5 სპეციალური გამრეცხი ხსნარი CLEANeR BASIC 4X12 ml 4X12 ml 2 კოლოფი
6 კალიბრატორი CFAS LiPids 3X1 ml 3X1 ml 4 კოლოფი
7 კალიბრატორი CFAS PROTEIN 3X1 ml 3X1 ml 4 კოლოფი
8 მულტი კონტროლი1 PCU1 ნორმა 4 X 5 ML 4 კოლოფი
9 მულტი კონტროლი 2 PCU2 პათოლოგია 4x5 Ml 2 კოლოფი
10 NaCL 9% diluent 4 X 12 ML 2 კოლოფი
11 Albumine ალბუმინი 4X100 400 ტესტი 6 კოლოფი
12 ALTL ალანინამინოტრანსფერაზა 400 ტესტი 12 კოლოფი
13 AST ასპარტატამინოტრანსფერაზა 400 ტესტი 12 კოლოფი
14 BILT3 საერთო ბილირუბინი 400 ტესტი 8 კოლოფი
15 BIL-D პირდაპირი ბილირუბინი 100 ტესტი 2 კოლოფი
16 CRE2 კრეატინინი 200 ტესტი 80 კოლოფი
17 uric acid შარდმჟავა 400 ტესტი 2 კოლოფი
18 GGT გამაგლუტამინ ტრანსფერაზა 200 ტესტი 10 კოლოფი
19 IRON რკინა 2X50 100 ტესტი 10 კოლოფი
20 LDH ლაქტატდეჰიდროგენაზა 2X50 100 ტესტი 2 კოლოფი
21 LIP ლიპაზა 2X50 100 ტესტი 5 კოლოფი
22 TP საერთო ცილა 4X100 400 ტესტი 3 კოლოფი
23 UREA შარდოვანა 4X100 400 ტესტი 12 კოლოფი
24 mg მაგნიუმი 100 ტესტი 4 კოლოფი
25 ქოლესტეროლი 400 ტესტი 2 კოლოფი
26 ტრიგლიცერიდები 200 ტესტი 6 კოლოფი
27 HDL მაღალი სიმკვრივის ქოლესტერინი 200 ტესტი 6 კოლოფი
28 ALP ტუტე ფოსფატაზა 200 ტესტი 6 კოლოფი
29 CRP C-რეაქტიული ცილა 200 ტესტი 4 კოლოფი
30 CLUCOSE GEN. 2 გლუკოზა 400 ტესტი 5 კოლოფი
31 ალფა ამილაზა AMY 2 200 ტესტი 1 კოლოფი
32 პანკრეასული ამილაზა AMY-P 100 ტესტი 4 კოლოფი
33 კრეატინფოსფოკინაზა Ck 200 ტესტი 1 კოლოფი
34 ამიაკი ammonia 100 ტესტი 3 კოლოფი
35 ამიაკი ammonia კალიბრატორი 2X4მლ 2 კოლოფი
36 ამიაკი ammonia კონტროლი პათოლოგია 5X4მლ 1 კოლოფი</t>
    </r>
  </si>
  <si>
    <t>N1/35-პ20</t>
  </si>
  <si>
    <t>5240 ლარი</t>
  </si>
  <si>
    <t>12.02.2020 - 28.02.2021</t>
  </si>
  <si>
    <t>NAT200001621</t>
  </si>
  <si>
    <t>1)გაზებისა და ელექტროლიტების აპარატ ABL 90 -თან თავსებადი ქაღალდის შესყიდვა 200 ცალი (რულონი)
2)გაზებისა და ელექტროლიტების აპარატ ABL 80 -თან თავსებადი ქაღალდის შესყიდვა 200 ცალი (რულონი)</t>
  </si>
  <si>
    <t>321100 ლარი</t>
  </si>
  <si>
    <t>NAT190025203</t>
  </si>
  <si>
    <t>N1/36-პ20</t>
  </si>
  <si>
    <t>1) დიაგნოსტიკური კათეტერები JR 4 6Fr ცალი 500
2) დიაგნოსტიკური კათეტერები JL 3.5 6Fr ცალი 450
3) დიაგნოსტიკური კათეტერები JL 4.0 6Fr ცალი 70
4) დიაგნოსტიკური კათეტერები JL 5 6Fr ცალი 10
5) დიაგნოსტიკური კათეტერები AR1; 6Fr ცალი 15
6) დიაგნოსტიკური კათეტერები AR2; 6Fr ცალი 15
7) კორონარული არტერიების მიმმართველი კათეტერი AR1,0 6Fr, ( CE მარკ ან FDA სერტიფიკატი) ცალი 20
8) კორონარული არტერიების მიმმართველი კათეტერი AR2,0 6Fr, ( CE მარკ ან FDA სერტიფიკატი) ცალი 10
9) კორონარული არტერიების მიმმართველი კათეტერი AL1,06Fr, ( CE მარკ ან FDA სერტიფიკატი) ცალი 15
10) კორონარული არტერიების მიმმართველი კათეტერი AL2,0 6Fr, ( CE მარკ ან FDA სერტიფიკატი) ცალი 5
11) კორონარული არტერიების მიმმართველი კათეტერი JR 4.0, 6Fr, ( CE მარკ ან FDA სერტიფიკატი) ცალი 150
12) კორონარული არტერიების მიმმართველი კათეტერი JR 4.0, SH-იანი 6Fr ( CE მარკ ან FDA სერტიფიკატი) ცალი 10
13) კორონარული არტერიების მიმმართველი
კათეტერი JL 3,5 6Fr, ( CE მარკ ან FDA სერტიფიკატი) ცალი 50
14)კორონარული არტერიების მიმმართველი კათეტერი JL4.0 6Fr, ( CE მარკ ან FDA სერტიფიკატი) ცალი 20
15) კორონარული არტერიების მიმმართველი
კათეტერი EBU 3.5 6Fr, ( CE მარკ ან FDA სერტიფიკატი) ცალი 200
16) კორონარული არტერიების მიმმართველი კათეტერი EBU 4.0 6Fr,
( CE მარკ ან FDA სერტიფიკატი) ცალი 50
17) კორონარული არტერიების მიმმართველი კათეტერი EBU 3.5 SH-იანი
7 Fr, ( CE მარკ ან FDA სერტიფიკატი) ცალი 5
18) მიმმართველი მავთული კორონარული 0.014 ჰიდროფილური (pilot 50-ის ან მსგავსი ტიპის ) და/ან სილიკონის დაფარვის კორონარული მავრთული 180-190 სმ (რადიოკონტრასტული მარკერი -3სმ; დისტალური ბოლო - სწორი, მოდიფიცირებადი; დისტალური დაფარვა - ჰიდროფილური; პროქსიმალური დაფარვა -ჰიდროფილური) ცალი 500
19) მიმმართველი მავთული კორონარული 0.014 ჰიდროფილური (pilot 150-ის ან მსგავსი ტიპის ) და/ან სილიკონის დაფარვის კორონარული მავრთული 180-190 სმ (რადიოკონტრასტული მარკერი -3სმ; დისტალური ბოლო - სწორი, მოდიფიცირებადი; დისტალური დაფარვა - ჰიდროფილური; პროქსიმალური დაფარვა -ჰიდროფილური) ცალი 20
20) მიმმართველი მავთული კორონარული 0.014" ქრონიკული ოკლუზიის რეკანალიზაციისთვის 180-190სმ; სიმტკიცე 4,5 gf დისტალური ბოლო სწორი, რადიომაჩვენებელი 11სმ, პოლიმერით დაფარული ცალი 10
21) მიმმართველი მავთული კორონარული 0.014" ქრონიკული ოკლუზიის რეკანალიზაციისთვის 180-190სმ; სიმტკიცე 6,0 gf დისტალური ბოლო სწორი, რადიომაჩვენებელი 11სმ, პოლიმერით დაფარული ცალი 5
22) მიმმართველი მავთული ჰიდროფილური Angled Uniqual 0,35" 150 სმ ცალი 100
23) მიმმართველი მავთული ჰიდროფილური Angled Uniqual 0,35" 260 სმ ცალი 150
24) ნაკრები:
1. კორონარული მავთულის გასაყრელი ნემსი;
2. Y-კონექტორი;
3. Torquer." "Y-კონექტორი ღილაკიანი (არა ხრახნიანი) ჩამკეტი მექანიზმით;
ჩამკეტი ონკანით (Stopcock ) დაბოლოვებული დრეკადი მილით
შპრიცზე (მანიფოლდზე) მისაერთებლად (შესაძლოა, ცალკე
იყოს მოწოდებული მოკლე მილიჩამკეტი ონკანით) ცალი 500
25) J მავთული 0.035 150 სმ ცალი 500
26) J მავთული 0.035" 260 სმ ცალი 150
27) ინდეფლატორი ცალი 500
28) კორონარული ანგიოპლასტიკის ბალონები Rapid Exchange 1.5-4.0mm; დაბალი პროფილით;
(FDA სერტიფიკატი) ცალი 250
29) კორონარული ანგიოპლასტიკის ბალონები Non Compliant "2.5-5.0mm; RBP ≥20bar;
(FDAსერტიფიკატი). ცალი 20
30) სისხლძარღვის ინტროდუსერი ფემორალური 6F, 11 სმ სიგრძის
(CE მარკ ან FDA სერტიფიკატი) ცალი 300
31) კორონარული თრომბასპირაციული კათეტერი 6F, (CE მარკა ან FDA სერტიფიკატი) ცალი 5
32) ტრანსრადიალური მიდგომის ნაკრები(საპუნქციო ნემსი, სკალპელი, მავთული,ინტროდუსერი (ბუჟით)) "6F, 7 სმ სიგრძის, ( CE მარკ ან FDA სერტიფიკატი) ცალი 400
33) სისხლძარღვის ინტროდუსერი ფემორალური 6F, 7F, 10-11 სმ სიგრძის
(CE მარკ ან FDA სერტიფიკატი) ცალი 10</t>
  </si>
  <si>
    <t>N1/37-პ20</t>
  </si>
  <si>
    <t>30800 ლარი</t>
  </si>
  <si>
    <t>NAT200000395</t>
  </si>
  <si>
    <t>დაბინძურებული თერმო მგრძნიობიარე და თერმოლაბილური ინსტრუმენტების იარაღების რეცხვა/დეზინფექცია - ქირურგიული იარაღების და დრეკადი ინსტრუმენტების გამრეცხი და ენზიმის შემცველი სადეზინფექციო კონცენტრატი, ალდეჰიდებისგან თავისუფალი. ანტიმკრობული აქტივობის მაღალი სპექტრით. მიკრობიოლოგიური აქტივობა: ბაქტერიოციდული, ტუბერკულიოციდური, ფუნგიციდური, ვირუციდული (შიდსი, ჰეპატიტი B,C, ჰერპეს ვირუსი როტა და ლიპოფილური ვირუსები) მოქმედების დრო არა უმეტეს 15 წუთისა. 5 ლიტრიანი შეფუთვა. 250 000 ლიტრი სამუშაო ხსნარის მოსამზადებელად.მოსაწოდებელი პროდუქტი ტესტირებულია ევროკავშირის მიერ აღიარებულ EN ნორმების (სტანდარტების) შესაბამისად. - 250000 ლიტრი</t>
  </si>
  <si>
    <t>N1/38-პ20</t>
  </si>
  <si>
    <t>11750 ლარი</t>
  </si>
  <si>
    <t xml:space="preserve"> მოწინავე სამედიცინო ტექნოლოგიები და სერვისი</t>
  </si>
  <si>
    <t>13.02.2020 - 31.12.2020</t>
  </si>
  <si>
    <t>NAT200001351</t>
  </si>
  <si>
    <t xml:space="preserve"> 33190000 - სხვადასხვა სამედიცინო აპარატურა და პროდუქტები</t>
  </si>
  <si>
    <t>1. კრანიოტომი - ნეიროქირურგიულ ბუღთან (ELAN 4) თავსებადი - 1 ცალი;2. საჭრელი პირი (დიდი) - ნეიროქირურგიულ ბუღთან (ELAN 4) თავსებადი - 10 ცალი</t>
  </si>
  <si>
    <t>N1/39-პ20</t>
  </si>
  <si>
    <t>შპს ვიჟენ ქეა</t>
  </si>
  <si>
    <t xml:space="preserve"> 1949 ლარი</t>
  </si>
  <si>
    <t>NAT200002363</t>
  </si>
  <si>
    <t>1. ვისკოელასტიური მასალა -10 ცალი;
2. ტრიპან ბლუ - 10 ცალი;
3. დაბალანსებული ხსნარი - 250მლ; ე.წ BSS - 6 ცალი</t>
  </si>
  <si>
    <t>14.02.2020 - 31.12.2020</t>
  </si>
  <si>
    <t>N1/40-პ20</t>
  </si>
  <si>
    <t>169800 ლარი</t>
  </si>
  <si>
    <t>NAT200001629</t>
  </si>
  <si>
    <t>თსსუ პირველი საუნივერსიტეტიო კლინიკის მიერ შესასყიდი ფარმაცევტული პროდუქტები
1. ტეტანუსის საწინ. იმუნოგლობ. - 250 სე/1მლ - 2000 ცალი;
2. ალბუმინი - 20% 50 მლ - 1500 ფლაკონი;
3. ინსულ-აქტრაპიდი - 10მლ/100 მე - 150 ფლაკონი;
4. ინსულატარდი - 10მლ/100მე - 100 ფლაკონი
თსსუ-ს გ. ჟვანიას სახელობის პედიატრიის აკადემიურ კლინიკის მიერ შესასყიდი ფარმაცევტული პროდუქტები
1. ტეტანუსის საწინ. იმუნოგლობ. - 250 სე/1მლ - 20 ცალი;
2. ალბუმინი - 20% 50 მლ - 70 ფლაკონი;
3. ინსულ-აქტრაპიდი - 10მლ/100 მე - 20 ფლაკონი;</t>
  </si>
  <si>
    <t>N1/41-პ20</t>
  </si>
  <si>
    <t>N1/42-პ20</t>
  </si>
  <si>
    <t>N1/43-პ20</t>
  </si>
  <si>
    <t>გამომცემლობა კოლორი</t>
  </si>
  <si>
    <t xml:space="preserve"> 27000 ლარი</t>
  </si>
  <si>
    <t>NAT200000871</t>
  </si>
  <si>
    <t>79820000 - ბეჭდვასთან დაკავშირებული მომსახურებები</t>
  </si>
  <si>
    <t>1) ამბულატორიული ბარათი A 5 ფორმატი (A 4 ფორმატი გადაკეცილი შუაზე) ყდა 250 გრ. ცარცის პრიალა ქაღალდი, წინა და უკანა (ზედაპირული გვერდები) გვერდი ფერადი, შიდა გვერდები თეთრი (4+0). თანჩართული შიგთავსი 80გრ. A 5 ფორმატის 80 გრ. ქაღალდი, შავ-თეთრი ბეჭდვით (1+1), 10 ფურცელი (20 გვერდი). აკინძვა მავთულით (იხილეთ მიმაგრებული ფაილი ნიმუში) 25000 ცალი
2) პაციენტის სამედიცინო ბარათი (სტაციონარის ისტორია წითელი) "A 4 ფორმატი ( A3 ფორმატი გადაკეცილი შუაზე ) ყდა 250 გრ ცარცის, პრიალა ქაღალდი, წინა და უკანა (ზედაპირული გვერდები)(ყდის ფერი შემსყიდველთან შეთანხმებით) შიდა გვერდები შავ-თეთრი, თანჩართული შიგთავსი A 4 ფორმატის - 80 გრ ქაღალდი, 10 ფურცელი, აკინძვა მავთულით.
(იხილეთ მიმაგრებული ფაილი ნიმუში) " 1000 ცალი
3) "პაციენტის სამედიცინო ბარათი (სტაციონარის ისტორია თეთრი)
ახალშობილთა ისტორია " "A 4 ფორმატი ( A3 ფორმატი გადაკეცილი შუაზე )
ყდა 250 გრ ცარცის, პრიალა ქაღალდი, წინა და უკანა (ზედაპირული გვერდები) (ყდის ფერი შემსყიდველთან შეთანხმებით) შიდა გვერდები შავ-თეთრი, თანჩართული შიგთავსი A 4 ფორმატის - 80 გრ ქაღალდი, 6 ფურცელი, (12 გვერდი) აკინძვა მავთულით.
(იხილეთ მიმაგრებული ფაილი ნიმუში) " 1000 ცალი
4) პაციენტის სამედიცინო ბარათი (სტაციონარის ისტორია ლურჯი) "A 4 ფორმატი ( A3 ფორმატი გადაკეცილი შუაზე ) ყდა 250 გრ ცარცის, პრიალა ქაღალდი, წინა და უკანა (ზედაპირული გვერდები) (ყდის ფერი შემსყიდველთან შეთანხმებით) შიდა გვერდები შავ-თეთრი, თანჩართული შიგთავსი A 4 ფორმატის - 80 გრ ქაღალდი, 16 ფურცელი (32 გვერდი), ბოლოში 3 ცარიელი ფაილი, აკინძვა მავთულით. (იხილეთ მიმაგრებული ფაილი ნიმუში) " 20000 ცალი
5) პაციენტის სამედიცინო ბარათი (ქიმიოთერაპიის ყვითელი) "A 4 ფორმატი ( A3 ფორმატი გადაკეცილი შუაზე ) ყდა 250 გრ ცარცის, პრიალა ქაღალდი, წინა და უკანა (ზედაპირული გვერდები)(ყდის ფერი შემსყიდველთან შეთანხმებით) შიდა გვერდები შავ-თეთრი, თანჩართული შიგთავსი A 4 ფორმატის - 80 გრ ქაღალდი, 16 ფურცელი (32 გვერდი), ბოლოში 3 ცარიელი ფაილი, აკინძვა მავთულით. (იხილეთ მიმაგრებული ფაილი ნიმუში) 500 ცალი
6) პაციენტის სამედიცინო ბარათი (ანტენატალურ აღრიცხვაზე მოფი პაციენტის) "A 4 ფორმატი ( A3 ფორმატი გადაკეცილი შუაზე ) ყდა 250 გრ ცარცის, პრიალა ქაღალდი, წინა და უკანა (ზედაპირული გვერდები)(ყდის ფერი შემსყიდველთან შეთანხმებით) შიდა გვერდები შავ-თეთრი, თანჩართული შიგთავსი A 4 ფორმატის - 80 გრ ქაღალდი, 8 ფურცელი (16 გვერდი), ბოლოში 3 ცარიელი ფაილი, აკინძვა მავთულით. (იხილეთ მიმაგრებული ფაილი ნიმუში) 1000 ცალი
7) ანესთეზიოლოგიის ნაკრები "A 4 ფორმატი ( A3 ფორმატი გადაკეცილი შუაზე )
ყდა 80 გრქაღალდის, (ზედაპირული გვერდები), შიდა გვერდები შავ-თეთრი, თანჩართული შიგთავსი A 4 ფორმატის - 80 გრ ქაღალდი, 5 ფურცელი (9 გვერდი), აკინძვა მავთულით.
(იხილეთ მიმაგრებული ფაილი ნიმუში) " 10000 ცალი
8) ეკონომიკური ფურცელი " A 4 ფორმატის - 80 გრ ქაღალდი, ბეჭდვა (1+1)
(იხილეთ მიმაგრებული ფაილი ნიმუში) 20000 ცალი
9) ვაქცინებზე უარის თქმის ჟურნალი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ბეჭდვით(1+1)200 გვერდიანი ჰორიზონტალური აკინძვა წებვადი +კერვადი
(იხილეთ მიმაგრებული ფაილი ნიმუში) 2 ცალი
10) სპეცკონტროლის გადაბარების ჟურნალი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 200 გვერდიანი ჰორიზონტალური აკინძვა წებვადი +კერვადი ზონარგაყრილი
(იხილეთ მიმაგრებული ფაილი ნიმუში) 15 ცალი
11) სპეცკონტროლის ხარჯვის ჟურნალი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 200 გვერდიანი ჰორიზონტალური აკინძვა წებვადი +კერვადი ზონარგაყრილი
(იხილეთ მიმაგრებული ფაილი ნიმუში) 15 ცალი
12) პაციენტის მედიკამ. ხარჯვის ჟურნალი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 400 გვერდიანი ჰორიზონტალური აკინძვა წებვადი +კერვადი ზონარგაყრილი
(იხილეთ მიმაგრებული ფაილი ნიმუში) 30 ცალი
13) ამბულატორიული პაციენტის ვიზიტების და ბინაზე/ადგილზე გამოძახების რეგისტრაციის ჟურნალი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 200 გვერდიანი ჰორიზონტალური აკინძვა წებვადი +კერვადი (იხილეთ მიმაგრებული ფაილი ნიმუში) 15 ცალი
14) საოპერაციო ოქმის ჟურნალი "კატეგორია სამედიცინო დოკუმენტაცია ფორმატი ორ გვერდზე სრული მონაცემებით ვერტიკალური 200 გვერდიანი ჟურნალი მყარი ტყავის შემცვლელი ყდით აკინძვა კერვადი და წებვადი (იხილეთ მიმაგრებული ფაილი ნიმუში) 10 ცალი
15)პაციენტის გადაბარების ჟურნალი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 400 გვერდიანი ჰორიზონტალური აკინძვა წებვადი +კერვადი (იხილეთ მიმაგრებული ფაილი ნიმუში) 30 ცალი
16) შეტყობინების ჟურნალი "კატეგორია სამედიცინო დოკუმენტაცია ფორმატი ორ გვერდზე სრული მონაცემებით ვერტიკალური 200 გვერდიანი ჟურნალი მყარი ტყავის შემცვლელი ყდით აკინძვა კერვადი და წებვადი (იხილეთ მიმაგრებული ფაილი ნიმუში) 5 ცალი
17) სტაციონარული პაციენტის რეგისტრაციის ჟურნალი "კატეგორია სამედიცინო დოკუმენტაცია ფორმატი ორ გვერდზე სრული მონაცემებით ვერტიკალური 200 გვერდიანი ჟურნალი მყარი ტყავის შემცვლელი ყდით აკინძვა კერვადი და წებვადი (იხილეთ მიმაგრებული ფაილი ნიმუში) 20 ცალი
18) პაციენტის აღრიცხვის ჟურნალი "კატეგორია სამედიცინო დოკუმენტაცია ფორმატი ორ გვერდზე სრული მონაცემებით ვერტიკალური 200 გვერდიანი ჟურნალი მყარი ტყავის შემცვლელი ყდით აკინძვა კერვადი და წებვადი (იხილეთ მიმაგრებული ფაილი ნიმუში) 30 ცალი
19) კოაგულოგრამის ჟურნალიA4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 200 გვერდიანი ჰორიზონტალური აკინძვა წებვადი +კერვადი (იხილეთ მიმაგრებული ფაილი ნიმუში) 12 ცალი
20) ელექტროლიტები ჟურნალიA4 ფორმატი ყდა ბუველინით გადაკრული სქელი მუყაო წმენდადი ზედაპირი დიზაინი შეთანხმებით შიგთავსი-80 გრ.ქაღალდი შავთეთრი ბეჭდვით(1+1) 200 გვერდიანი ჰორიზონტალური აკინძვა წებვადი +კერვადი(იხილეთ მიმაგრებული ფაილი ნიმუში) 12 ცალი
21) ბიოქიმიის ჟურნალი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 200 გვერდიანი ჰორიზონტალური აკინძვა წებვადი +კერვადი (იხილეთ მიმაგრებული ფაილი ნიმუში) 12 ცალი
22) ჰემოგლობინი ჰემატოკრიტი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 200 გვერდიანი ჰორიზონტალური აკინძვა წებვადი +კერვადი (იხილეთ მიმაგრებული ფაილი ნიმუში)
12 ცალი
23) ვირუსები და იმუნოლოგია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 200 გვერდიანი ჰორიზონტალური აკინძვა წებვადი +კერვადი (იხილეთ მიმაგრებული ფაილი ნიმუში)
12 ცალი
24) ჟურნალი სარეგისტრაციო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 200 გვერდიანი ჰორიზონტალური აკინძვა წებვადი +კერვადი (იხილეთ მიმაგრებული ფაილი ნიმუში)
25 ცალი
25) უსაფრთხო სისხლი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 200 გვერდიანი ჰორიზონტალური აკინძვა წებვადი +კერვადი (იხილეთ მიმაგრებული ფაილი ნიმუში) 12 ცალი
26) ჟურნალი ჯგუფი რეზუსი, სისხლის საერთო, შარდის საერთო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 200 გვერდიანი ჰორიზონტალური აკინძვა წებვადი +კერვადი (იხილეთ მიმაგრებული ფაილი ნიმუში) 35 ცალი
27) იმუნოლოგიის ჟურნალი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 200 გვერდიანი ჰორიზონტალური აკინძვა წებვადი +კერვადი (იხილეთ მიმაგრებული ფაილი ნიმუში) 12 ცალი
28) ოპერაციის რეგისტრაციის ჟურნალი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 200 გვერდიანი ჰორიზონტალური აკინძვა წებვადი +კერვადი (იხილეთ მიმაგრებული ფაილი ნიმუში) 12 ცალი
29) ჟურნალი ბაქტერიოლოგიის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 200 გვერდიანი ჰორიზონტალური აკინძვა წებვადი +კერვადი (იხილეთ მიმაგრებული ფაილი ნიმუში) 12 ცალი
30) ვაქცინების გამხსნელების შპრიცების და გასანადგურებელი ყუთების მიმოქცევის აღრიცხვის ჟურნალი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 1 გვერდზე 200 გვერდიანი ჰორიზონტალური აკინძვა წებვადი +კერვადი (იხილეთ მიმაგრებული ფაილი ნიმუში) 4 ცალი
31) გვამების აღრიცხვის ჟურნალი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 200 გვერდიანი ჰორიზონტალური აკინძვა წებვადი +კერვადი (იხილეთ მიმაგრებული ფაილი ნიმუში) 2 ცალი
32) მიმართულებაში პაციენტების შემოსვლა-გაწერის ჟურნალი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 400 გვერდიანი ჰორიზონტალური აკინძვა წებვადი +კერვადი (იხილეთ მიმაგრებული ფაილი ნიმუში) 20 ცალი
33) სიმართლის წიგნი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 200 გვერდიანი ჰორიზონტალური აკინძვა წებვადი +კერვადი (იხილეთ მიმაგრებული ფაილი ნიმუში) 3 ცალი
34) ახალშობილთა სიმართლის წიგნი A4 ფორმატი ყდა ბუველინით გადაკრული სქელი მუყაო წმენდადი ზედაპირი დიზაინი შეთანხმებით შიგთავსი-80 გრ. ქაღალდი შავთეთრი ბეჭდვით(1+1) 200 გვერდიანი ჰორიზონტალური აკინძვა წებვადი +კერვადი(იხილეთ მიმაგრებული ფაილი ნიმუში) 3 ცალი
35) ჟურნალი 60 A ფორმა კატეგორია სამედიცინო დოკუმენტაცია ფორმატი ორ გვერდზე სრული მონაცემებით ვერტიკალური 200 გვერდიანი ჟურნალი მყარი ტყავის შემცვლელი ყდით აკინძვა კერვადი და წებვადი (იხილეთ მიმაგრებული ფაილი ნიმუში) 2 ცალი</t>
  </si>
  <si>
    <t>N1/44-პ20</t>
  </si>
  <si>
    <t>NAT200002654</t>
  </si>
  <si>
    <t>177450 ლარი</t>
  </si>
  <si>
    <t>ABL 90 FLEX analyzer-თან თავსებადი რეაქტივები
1) სენსორული ძირითადი კარტრიჯი (არანაკლებ 900 ტესტიანი) ცალი კარტრიჯი 35
2) აპარატის სპეციალური ხსნარი ცალი კარტრიჯი 70</t>
  </si>
  <si>
    <t>NAT200000394</t>
  </si>
  <si>
    <t>ზედაპირების დეკონტამინაცია /დეზინფექცია- სადეზინფექციო კონცენტრანტი არეების დეზინფექციისთვის. კრიტიკული არეების რეცხვადი ზედაპრიებისთვის. სამედიცინო აპარატურის ინვენტარისა და ნებისმიერი ზედაპირების დეზინფექციისთვის. ალდეჰიდებისგან თავისუფალი. ანტიმიკრობული აქტივობის მაღალი სპექტრით. მიკრობიოლოგიური აქტივობა: ბაქტერიოციდული, ტუბერკულიოციდური, ფუნგიციდური, ვირუციდული (შიდსი, ჰეპატიტი B,C , ჰერპეს ვირუსი როტა და ლიპოფილური ვირუსები) ჰიპოალერგიული, მძაფრი სუნის გარეშე (რბილი სურნელით). 5 ლიტრიანი შეფუთვით. 300 000 ლიტრი სამუშაო ხსარის მოსამზადებლად. მოქმედების დრო არაუმეტეს 30 წუთისა, მოსაწოდებელი პროდუქტი ტესტირებულია ევროკავშირის მიერ აღიარებულ EN ნორმების (სტანდარტების) შესაბამისად. - 300 000 ლიტრი</t>
  </si>
  <si>
    <t>NAT200000392</t>
  </si>
  <si>
    <t>10615 ლარი</t>
  </si>
  <si>
    <t>ანტიბაქტერიული თხევადი საპონი ხელის ჰიგიენური დამუშავებისთვის - ანტიბაქტერიული, ანტიალერგიული, გლიცერინით, არანაკლებ 1 ლიტრიანი და არაუმეტეს 5 ლიტრიანი შეფუთვით. 550 000 ხელის დამუშავებისთვის, მწარმოებელი კომპანიის რეკომენდაციის მიხედვით, ხელის დამუშავებისთვის 2/4 მლ. - 550 000 ხელის დამუშავების ჯერადობა</t>
  </si>
  <si>
    <t>N1/45-პ20</t>
  </si>
  <si>
    <t>131900 ლარი</t>
  </si>
  <si>
    <t>NAT200002656</t>
  </si>
  <si>
    <t>რეაგენტ კარტრიჯები და აღჭურვილობა რადიომეტრის აპარატი AQT 90- თან თავსებადი
1 ტროპონინი არანაკლებ 160 ტესტი "ცალი კარტრიჯი" 20
2 დ-დიმერი არანაკლებ 80 ტესტი "ცალიკარტრიჯი" 10
3 C რეაქტიული ცილა "არანაკლებ 80 Tests ცალიკარტრიჯი" 100
4 სპეციალური ხსნარი არანაკლებ 200 Tests ნაკრები 100
5 გამრეცხი ხსნარი არანაკლებ (6 ფლაკონი) ნაკრები 10
6 "საკონტროლო ხსნარი C"" რეაქტიული ცილისთვის" არანაკლებ (6 ფლაკონი) ნაკრები 4
7 "საკონტროლო ხსნარი ტროპონინისთვის " არანაკლებ (6 ფლაკონი) ნაკრები 4
8 საკონტროლო ხსნარი დ–დიმერისთვის (6 ფლაკონი) ნაკრები 4
9 ბლანკის კარტრიჯი ნაკრები 20
HumaMeter A1c აპარატთან თავსებადი რეაგენტ–კარტრიჯი
გლიკოზირებული ჰემოგლობინის
აპარატთან თავსებადი რეაგენტ–კარტრიჯი ნაკრები 20
HemoCue Glucose 201 პარატთან თავსებადი რეაგენტ–კარტიჯი
1) HemoCue Glucose 201-თან თავსებადი რეაგენტები
გლუკოზის სტრიპები " არანაკლებ (100 tests) ნაკრები 100
2) "HemoCue Hb 201-თან თავსებადი
რეაგენტები ჰემოგლობინისსტრიპები " არანაკლებ(200 tests) კოლოფი 50</t>
  </si>
  <si>
    <t>21.02.2019 - 28.02.2021</t>
  </si>
  <si>
    <t>N1/46-პ20</t>
  </si>
  <si>
    <t>ჯორჯიან მედიქალ სერვისის</t>
  </si>
  <si>
    <t>1. დრენაჟის სისტემა - ,,ბაქსტერის ტიპის", სილიკონის, სტერილური -165 ცალი;
2. ვენტრიკულოსტომა - სამკუთხედი პლასტმასის ბეგით - 30 ცალი;
3. ორთოპედიული ცემენტი - ტობრამიცინით - 20 ცალი;
4. ნაკრები ვერტებროპლასტიკისათვის - ცემენტი, კათეტერი, ბალონი და სხვა ელემენტები ნაკრების - 5 კომპლექტი;
5. ხელოვნური მაგარი გარსი - GP - 01, 02, 03 (შემსყიდველის მოთხოვნის შესაბამისად) - 25 ცალი;
6. განშლადი ქეიჯი - ტიტანის, ზომა: 5-8 (მოთხოვნის შესაბამისად) - 10 ცალი;
7. კისრის უკანა ფიქსაციის სისტემა -
კეფის ფირფიტა - 2 ცალი;
კეფის ჭანჭიკები - 12 ცალი;
ღეროები - 4 ცალი;
ჰუკები - 12 ცალი;
ღეროს კონექტორი - 4 ცალი;
ქროსლინკი - 8 ცალი;
პოლიაქსიალური ჭანჭიკი 3.5მმ - 12 ცალი;
8. ვენტრიკულოპერიტოენეული შუნტის ნაკრები -
პომპა, ვენტრიკულური კათეტერი, პერიტონეული კათეტერი, დაბალი წნევის ნაკრები 12მმ - 3 ცალი;
პომპა, ვენტრიკულური კათეტერი, პერიტონეული კათეტერი, საშუალო წნევის ნაკრები 12მმ - 3 ცალი;
პომპა, ვენტრიკულური კათეტერი, პერიტონეული კათეტერი, მაღალი წნევის ნაკრები 12მმ - 3 ცალი;
9. ქეიჯი - ქეიჯი წელის (ე.წ. ბანანა) ზომა: 5-8მმ მოთხოვნის შესაბამისად - 3 ცალი;
10. ძვლის ფხვნილი - 1,8-5,0 მმ - 3 ცალი;
11. ჯიგლი - ჯიგლის ხერხი - 20 ცალი;
12. კისრის ფიქსატორი - ტრაქეოსტომული ხვრელით, ზომა: S, M, L (შემსყიდველის მოთხოვნის შესაბამისად) - 3 ცალი;</t>
  </si>
  <si>
    <t xml:space="preserve"> NAT200002095</t>
  </si>
  <si>
    <t>66085 ლარი</t>
  </si>
  <si>
    <t>21.02.2020 - 28.02.2021</t>
  </si>
  <si>
    <t>94800 ლარი</t>
  </si>
  <si>
    <t>NAT200002659</t>
  </si>
  <si>
    <t>ABL80 აპარატთან თავსებადი რეაგენტები
1) სენსორული ძირითადი კარტრიჯი არანაკლებ (600ტესტიანი კარტრიჯი)
ვარგისიანობის ვადა მიწოდების დღიდან არანაკლებ 15 დღე 40 ცალი კარტრიჯი
2) აპარატის სპეციალური ხსნარი 200მლ; ABL80 თავსებადი არანაკლებ 200 tests ვარგისიანობის ვადა მიწოდების დღიდან არანაკლებ 30დღე 80 ცალი კარტრიჯი</t>
  </si>
  <si>
    <t>N1/47-პ20</t>
  </si>
  <si>
    <t xml:space="preserve"> 24.02.2020 - 28.02.2021</t>
  </si>
  <si>
    <t>შპს კპი-ჯორჯია</t>
  </si>
  <si>
    <t>33141323 - საბიოფსიო ნემსები</t>
  </si>
  <si>
    <t>N1/48-პ20</t>
  </si>
  <si>
    <t>460 ლარი</t>
  </si>
  <si>
    <t>NAT200001684</t>
  </si>
  <si>
    <t>საბიოფსიო ნემსები (უროლოგიისათვის) თავსებადი უნდა იყოს - MEDAX-ის ფირმის პროსტატის საბიოფსიო ფისტოლეტთან (ერთჯერადი); ნემსის ზომა: 18X250მმ - 10 ცალი</t>
  </si>
  <si>
    <t>20000 ლარი</t>
  </si>
  <si>
    <t>NAT200002995</t>
  </si>
  <si>
    <t>N1/49-პ20</t>
  </si>
  <si>
    <t>33696000 - რეაქტივები და კონტრასტული ნივთიერებები</t>
  </si>
  <si>
    <t>Gadoteric acid - 0.5მმოლი/მლ 20მლ - 250 ცალი</t>
  </si>
  <si>
    <t>შპს ენდოსერვისი</t>
  </si>
  <si>
    <t>3000 ლარი</t>
  </si>
  <si>
    <t>NAT200002747</t>
  </si>
  <si>
    <t>50420000 - სამედიცინო და ქირურგიული მოწყობილობების შეკეთება და ტექნიკური მომსახურება</t>
  </si>
  <si>
    <t>N1/50-პ20</t>
  </si>
  <si>
    <t>ბრონქოსკოპის შეკეთება (Olympus BF TYPE T40) - სამუშაო ნაწილის ყველა დეტალი - აღსადგენია</t>
  </si>
  <si>
    <t>24.02.2020 - 31.12.2020</t>
  </si>
  <si>
    <t xml:space="preserve">პირგასამტეხლო 30  ლარი </t>
  </si>
  <si>
    <t>N1/51-პ20</t>
  </si>
  <si>
    <t>შპს ინტერმედსერვის ჯორჯია</t>
  </si>
  <si>
    <t>7000 ლარი</t>
  </si>
  <si>
    <t>NAT200002632</t>
  </si>
  <si>
    <t>რენტგენის აპარატის (SHIMADZU Flexavision HB)-ის გეგმიური მომსახურება.
მომსახურება მოიცავს შემსყიდველის მოთხოვნის საჭიროების შესაბამისად რენტგენის აპარატის პროფილაქტიკურ-პრევენციულ მოსახურებასა და დიაგნოსტიკა/შეკეთების მომსახურებას.
მომსახურების გაწევისას დაცული უნდა იყოს აღნიშნულ სფეროში მოქმედი სტანდარტები და ნორმები.</t>
  </si>
  <si>
    <t>7200 ლარი</t>
  </si>
  <si>
    <t>NAT200002906</t>
  </si>
  <si>
    <t>N1/52-პ20</t>
  </si>
  <si>
    <t>ურეთერორენოსკოპის შეკეთება (Olympus URF Type P5) - სამუშაო ნაწილის ყველა დეტალი - აღსადგენია</t>
  </si>
  <si>
    <t xml:space="preserve"> 7156.80</t>
  </si>
  <si>
    <t xml:space="preserve">პირგასამტეხლო 43,20  ლარი </t>
  </si>
  <si>
    <t>30500 ლარი</t>
  </si>
  <si>
    <t>N1/53-პ20</t>
  </si>
  <si>
    <t>NAT200002754</t>
  </si>
  <si>
    <t>გადობუტროლი - 1მმოლ/მლ 7.5 მლ - 250 ცალი</t>
  </si>
  <si>
    <t>N1/54-პ20</t>
  </si>
  <si>
    <t xml:space="preserve"> 6000 ლარი</t>
  </si>
  <si>
    <t>NAT200002629</t>
  </si>
  <si>
    <t>ანგიოგრაფიული სისტემის (SHIMADZU Bransist Alexa)-ის გეგმიური მომსახურება
მომსახურება მოიცავს შემსყიდველის მოთხოვნის საჭიროების შესაბამისად ანგიოგრაფიული სისტემის პროფილაქტიკურ-პრევენციულ მოსახურებასა და დიაგნოსტიკა/შეკეთების მომსახურებას.
მომსახურების გაწევისას დაცული უნდა იყოს აღნიშნულ სფეროში მოქმედი სტანდარტები და ნორმები.</t>
  </si>
  <si>
    <t>60000 ლარი</t>
  </si>
  <si>
    <t>N1/55-პ20</t>
  </si>
  <si>
    <t>NAT200003357</t>
  </si>
  <si>
    <t>გაზებისა და ელექტროლიტების ანალიზატორ GEM 4000- თან თავსებადი რეაქტივები
1) ანალიზატორთან თავსებადი რეაქტივ კარტრიჯი "არანაკლებ (600 testiani
kartriji) ვარგისიანობის ვადა მიწოდების დღიდან არანაკლებ 90 დღე ცალი კარტრიჯი 20
2) კარტრიჯის საკალიბრაციო და საკონტროლო ამპულა 1 დონის ამპულა 1 დონის 1.8 მლ ვარგისიანობის ვადა მიწოდების დღიდან არანაკლებ 1(ერთი) წელი ამპულა 20
3) კარტრიჯის საკალიბრაციო და საკონტროლო ამპულა მე-2 დონის ამპულა მე-2 დონის 1.8 მლ ვარგისიანობის ვადა მიწოდების დღიდან არანაკლებ 1(ერთი) წელი ამპულა 20
4)კარტრიჯის საკალიბრაციო და საკონტროლო ამპულა მე-3 დონის ამპულა მე-3 დონის 1.8 მლ ვარგისიანობის ვადა მიწოდების დღიდან არანაკლებ 1(ერთი) წელი ამპულა 20
5) კარტრიჯის საკალიბრაციო და საკონტროლო ამპულა მე-4 დონის ამპულა მე-4 დონის 1.8 მლ ვარგისიანობის ვადა მიწოდების დღიდან არანაკლებ 1(ერთი) წელი ამპულა 20</t>
  </si>
  <si>
    <t>N1/56-პ20</t>
  </si>
  <si>
    <t>შპს მედინიუსი</t>
  </si>
  <si>
    <t>NAT200002908</t>
  </si>
  <si>
    <t>ნაწოლების საწინააღმდეგო ლეიბი - კომპრესორი და მატრასი, მონაცვლეობითი გაბერვით, სიჩქარის კონტროლით, 110კგ.-მდე წონის პაციენტებისთვის - 10 ცალი;</t>
  </si>
  <si>
    <t xml:space="preserve"> 28.02.2020 - 31.12.2020</t>
  </si>
  <si>
    <t>850 ლარი</t>
  </si>
  <si>
    <t>N1/57-პ20</t>
  </si>
  <si>
    <t>39531 ლარი</t>
  </si>
  <si>
    <t>28.02.2020 - 28.02.2021</t>
  </si>
  <si>
    <t xml:space="preserve"> NAT200003459</t>
  </si>
  <si>
    <t>cobas c 111 -სთან თავსებადი აღჭურვილობა
1) პრინტერის საბეჭდი ქაღალდი 5 ც (110 mm) 20 შეკვრა
2) აპარატის კიუვეტების სეგმენტები 1680 ც 60 კოლოფი
3) წყლის ფილტრი 10 ცალი 2 შეფუთვა
4) ჰალოგენის ნათურები 6 ცალი
5) ძირითადი საანალიზო ნემსი probe sample 4 შეფუთვა
cobas e 411 -სთან თავსებადი აღჭურვილობა
1) ანალიზატორისათვის განკუთვნილი სპეციალური ბუნიკები (30*120) 30*120 8 კოლოფი
2) აპარატისათვის განკუთვნილი სპეციალური ქაფები ( 60*60) 60*60 5 კოლოფი
3) აპარატისთვის განკუთვნილი შრატის ჭიქები 5000 ცალი 5 კოლოფი</t>
  </si>
  <si>
    <t>N1/58-პ20</t>
  </si>
  <si>
    <t>დელტამედ ჯორჯია</t>
  </si>
  <si>
    <t>15600 ლარი</t>
  </si>
  <si>
    <t>NAT200003471</t>
  </si>
  <si>
    <t>შარდის სტრიპები თავსებადი Siemens (Clintek status analyzer ) აპარატთან თავსებადი
1) შარდის სტრიპები შარდის ქიმიური თვისებების განსაზღვრისათვის ( 10 პარამეტრიანი შარდის ანალიზატორზე განსაზღვრისათვის (კოლოფში არანაკლებ 100 ცალი)) - 200 კოლოფი</t>
  </si>
  <si>
    <t>NAT200003613</t>
  </si>
  <si>
    <t>N1/59-პ20</t>
  </si>
  <si>
    <t xml:space="preserve"> შპს ახალი ხედვა</t>
  </si>
  <si>
    <t>21175 ლარი</t>
  </si>
  <si>
    <t>1 თიაქრის ბადე "გაუწოვადი, პოლიპროპილენი, სივრცული, სამგანზომილებიანი ქსოვით, ფორების ზომა
2-3მმ, 6*11სმ" 100 ცალი
2 თიაქრის ბადე "გაუწოვადი, პოლიპროპილენი, სივრცული, სამგანზომილებიანი ქსოვით, ფორების ზომა
2-3მმ, 15*15სმ" 40 ცალი
3 თიაქრის ბადე "გაუწოვადი, პოლიპროპილენი, სივრცული, სამგანზომილებიანი ქსოვით, ფორების ზომა
2-3მმ, 30*30სმ" 15 ცალი
4 თიაქრის ბადე კომპოზიციური "გაუწოვადი და გაწოვადი (ნახევრადგაწოვადი), ზომით
6 *11 სმ და კომპონენტის ფორების ზომა 3-4 მმ. " 100 ცალი
5 თიაქრის ბადე კომპოზიციური გაუწოვადი და გაწოვადი (ნახევრადგაწოვადი), ზომით 15*15 სმ და კომპონენტის ფორების ზომა 3-4 მმ. 30 ცალი
6 თიაქრის ბადე კომპოზიციური გაუწოვადი და გაწოვადი (ნახევრადგაწოვადი), ზომით 30*30 სმ და კომპონენტის ფორების ზომა 3-4 მმ. 10 ცალი</t>
  </si>
  <si>
    <t>05.03.2020 - 28.02.2021</t>
  </si>
  <si>
    <t>N1/60-პ20</t>
  </si>
  <si>
    <t>NAT200003379</t>
  </si>
  <si>
    <t>7680 ლარი</t>
  </si>
  <si>
    <t>1) სისხლის დასათესად ნიადაგი სასიგნალო ბოთლები Signal Blood culture system არანაკლებ 84 ml 400 ცალი</t>
  </si>
  <si>
    <t>შპს ევრომედსტანდარტი</t>
  </si>
  <si>
    <t>N1/61-პ20</t>
  </si>
  <si>
    <t>33692300 - ენტერალური საკვები საშუალებები</t>
  </si>
  <si>
    <t>1)ენტერალური კვება (არანაკლებ 1 კკალ/მლ 500 მლ -1000მლ -მდე ფლაკონი) - 375000 კკალ</t>
  </si>
  <si>
    <t>NAT200003710</t>
  </si>
  <si>
    <t>5250 ლარი</t>
  </si>
  <si>
    <t>N1/62-პ20</t>
  </si>
  <si>
    <t>10500 ლარი</t>
  </si>
  <si>
    <t xml:space="preserve"> 33692200 - პარენტერალური/ინტრავენური კვების პროდუქტები</t>
  </si>
  <si>
    <t>NAT200003718</t>
  </si>
  <si>
    <t>პარენტერალური კვება. ამინომჟავა (ამინომჟავა+სორბიტოლი ელემენტებით) -350 000 მლ</t>
  </si>
  <si>
    <t>36556 ლარი</t>
  </si>
  <si>
    <t>NAT200004037</t>
  </si>
  <si>
    <t>Medica easyra -ზე თავსებადი რეაქტივები
1 ტუტე ფოსფატაზა არანაკლებ 4x20ml/6ml ნაკრები 2
2 ალანინამინოტრანსფერაზა არანაკლებ 4X31ml/7ml ნაკრები 3
3 ასპარტატამინოტრანსფერაზა არანაკლებ 4X31ml/7ml ნაკრები 3
4 კრეატინინი არანაკლებ 4X29ml/10ml ნაკრები 25
5 გლუკოზა Glu-T არანაკლებ 4X39ml ნაკრები 5
6 რკინა არანაკლებ 4x19ml/5ml ნაკრები 2
7 დაბალი სიმკვრივის ქოლესტერინი არანაკლებ 4X29ml/10ml ნაკრები 2
8 ლიპაზა არანაკლებ 4X20mL/10ml ნაკრები 4
9 საერთო ცილა არანაკლებ 4X24ml ნაკრები 1
10 ამილაზა არანაკლებ 4x39ml ნაკრები 1
11 საერთო ბილირუბინი არანაკლებ 4X29ml/8ml ნაკრები 4
12 პირდაპირი ბილირუბინი არანაკლებ 4X29ml/8ml ნაკრები 4
13 CHEMISTRY CALIBRATOR KIT საკალიბრაციო ნაკრები არანაკლებ 12X5ml ნაკრები 3
14 დაბალი სიმკვრივის ქოლესტერინის -კალიბრატორი ნაკრები 4
15 QC - B არანაკლებ 12x5ml ნაკრები 3
16 CLEANER KIT CHEMISTRY გამრეცხი სითხეები აპარატის არანაკლებ 4x29ml ნაკრები 20
21 ალბუმინი არანაკლებ 4*39 მლ ნაკრები 1
22 GGT გამაგლუტამონტრანსფერაზა არანაკლებ 4X29 მლ/7მლ ნაკრები 3
23 Bun შარდოვანა არანაკლებ 4x39ml ნაკრები 3
24 საერთო ქოლესტერინი არანაკლებ 4x39ml ნაკრები 2</t>
  </si>
  <si>
    <t>N1/63-პ20</t>
  </si>
  <si>
    <t>10.03.2020 - 28.02.2021</t>
  </si>
  <si>
    <t>NAT200004049</t>
  </si>
  <si>
    <t>ჰემატოლოგიური ანალიზატორთან HumaCount 5 D -სთან
თავსებადი რეაქტივები
1) განმაზავებელი ხსნარი Diluent არანაკლებ 20 ლ ცალი 80
2) CBC Lyse არანაკლებ 200 მლ ცალი 50
3) დიფერენცირებადი ხსნარი სისხლის ანალიზატორისათვის Diff -Lyse 500 მლ ცალი 80
4) "სისხლის ანალიზატორისათვის Clean 50 მლ" ცალი 15
5) კონტროლი სამი დონით
1) ნორმა 2) დაბალი პათოლოგია 3) მაღალი პათოლოგია " ცალი 4</t>
  </si>
  <si>
    <t>68595 ლარი</t>
  </si>
  <si>
    <t xml:space="preserve"> 32354100 - რადიოლოგიური ფირი</t>
  </si>
  <si>
    <t>1. ფირი სამედიცინო მწვანე - მწვანე მგრძნობელობის 35*35 სმ - 4000 ცალი;
2. ფირი სამედიცინო მწვანე - მწვანე მგრძნობელობის 18*24 სმ - 2400 ცალი;
3. ფირი სამედიცინო მწვანე - მწვანე მგრძნობელობის 24*30 სმ - 2500 ცალი;
4. ფირი სამედიცინო მწვანე - მწვანე მგრძნობელობის 30*40 სმ - 1500 ცალი;
5. ფირი სამედიცინო მწვანე - მწვანე მგრძნობელობის 35*43 სმ - 6000 ცალი;
6. საფიქსაციო ხსნარი - 5ლიტრიანი ბალონი - 24 ცალი;
7. გასამჟღავნებელი ხსნარი - 5ლიტრიანი ბალონი - 24 ცალი</t>
  </si>
  <si>
    <t xml:space="preserve"> შ.პ.ს. აჭარის სახანძრო დაცვა</t>
  </si>
  <si>
    <t>NAT200004816</t>
  </si>
  <si>
    <t xml:space="preserve"> 50413200 - ხანძარსაწინააღმდეგო მოწყობილობის შეკეთება და ტექნიკური მომსახურება</t>
  </si>
  <si>
    <t>495 ლარი</t>
  </si>
  <si>
    <t>5 კილოგრამიანი ფხვნილოვანი ცეცხლმაქრის დამუხტვა - 45 ცალი</t>
  </si>
  <si>
    <t>13.03.2020 - 31.12.2020</t>
  </si>
  <si>
    <t xml:space="preserve"> ჯი-თი-ვი</t>
  </si>
  <si>
    <t xml:space="preserve"> NAT200004347</t>
  </si>
  <si>
    <t>30234300 - კომპაქტური დისკები
 30234600 - ფლეშმეხსიერება</t>
  </si>
  <si>
    <t>1) კომპაქტური დისკი CD-R არანაკლებ 700 MB - 10000 ცალი
2) კომპაქტური დისკი DVD არანაკლებ 4.7 GB - 3000 ცალი
3) ფლეშმეხსიერება არანაკლებ 32 GB 20 ცალი</t>
  </si>
  <si>
    <t xml:space="preserve"> 16.03.2020 - 28.02.2021</t>
  </si>
  <si>
    <t>შპს ახალი ხედვა</t>
  </si>
  <si>
    <t>17.03.2020 - 28.02.2021</t>
  </si>
  <si>
    <t>NAT200004226</t>
  </si>
  <si>
    <t>33141770 - მოტეხილობისას გამოსაყენებელი მოწყობილობები, ჩხირები და ფირფიტები</t>
  </si>
  <si>
    <t>მოტეხილობისას გამოსაყენებელი მოწყობილობები, ჩხირები და ფირფიტები</t>
  </si>
  <si>
    <t xml:space="preserve"> შპს ერ თი ემ</t>
  </si>
  <si>
    <t>5080 ლარი</t>
  </si>
  <si>
    <t>17.03.2020 - 31.12.2020</t>
  </si>
  <si>
    <t>NAT200003678</t>
  </si>
  <si>
    <t>1. ეკგ კაბელი 5 ლიდით - პაციენტის მონიტორთან MINDRAY N17-თან თავსებადი ეკგ კაბელი - 10 ცალი;
2. სატურაციის გადამწოდი SPO2 - პაციენტის მონიტორთან MINDRAY N17-თან თავსებადი სატურაციის გადამწოდი - 20 ცალი;
3. წნევის მანჟეტი - პაციენტის მონიტორთან MINDRAY N17 - თან თავსებადი წნევის მანჟეტი მონიტორთან შესაერთებელი მილით - 20 ცალი;
4. წნევის მანჟეტი - პაციენტის მონიტორთან MINDRAY N17 - თან თავსებადი წნევის მანჟეტი (დიდი ზომის) მონიტორთან შესაერთებელი მილით - 2 ცალი;
5. სატურაციის გადამწოდის კაბელი - პაციენტის მონიტორთან MINDRAY N17 - თან თავსებადი სატურაციის გადამწოდი კაბელი - 10 ცალი</t>
  </si>
  <si>
    <t xml:space="preserve"> ტიბია</t>
  </si>
  <si>
    <t>947570 ლარი</t>
  </si>
  <si>
    <t>NAT200001891</t>
  </si>
  <si>
    <t xml:space="preserve"> 17.03.2020 - 28.02.2021</t>
  </si>
  <si>
    <t>33183000 - ორთოპედიული დახმარების აპარატურა</t>
  </si>
  <si>
    <t>ორთოპედიული დახმარების აპარატურა (ტრავმატოლოგიის პროტეზები)
Orthopedic support device (prostheses in traumatology)</t>
  </si>
  <si>
    <t xml:space="preserve"> 18.03.2020 - 28.02.2021</t>
  </si>
  <si>
    <t>9146 ლარი</t>
  </si>
  <si>
    <t>1) სოიოს გამამდიდრებელი ნიადაგი Tripcase-soy agar 500 გრ გრამი 4000
2) მანიტოლ მარილიანი ნიადაგი Mannitol salt agar 500 გრ გრამი 1000
3) მიულერ ჰინტონის აგარი 500 გრ გრამი 4000
4) ენდოს აგარა Endo agar 500 გრ გრამი 4000
5) ბაქტერიების დიფერენცირებისათვის გრამის საღებავების ნაკრები 4*250 მლ ნაკრები 7
6) შედლერის ნიადაგი 500 გრ გრამი 1000
7) სისხლის კულტივირებისათვის Trypticasl Soy Broth 9 ml ბოთლი 50
8) თიოგლიკოლის ბულიონი გრამი 4000</t>
  </si>
  <si>
    <t>1440 ლარი</t>
  </si>
  <si>
    <t>19.03.2020 - 28.02.2021</t>
  </si>
  <si>
    <t xml:space="preserve">იმუნოფერმენტული მეთოდით ლაბორატორიული რეაქტივები ELISA რომლებიც არ საჭიროებს სანჯღრეველას
1) ANCA ანტინუკლეარული ანტისხეულები არანაკლებ 96 კვლევა შესრულების სისწრაფე არაუმეტეს 40 წთ-ისა - 3 კოლოფი
</t>
  </si>
  <si>
    <t>1339 ლარი</t>
  </si>
  <si>
    <t xml:space="preserve">1) მეთილენის ლურჯი ხსნარი სასქესო ორგანოებიდან მასალის ნაცხის შესაღებად ( 100 გრამიანი ქილით) ცალი 1
2) სისხლის ნაცხის შესაღებად აზურ-ეოზინის (რომანოვსკის) ხსნარი" 1 ლიტრიანი ცალი 5
3) ნაცხის დასაფიქსირებლად მაიგრუნვალდის ხსნარი 1 ლიტრიანი (ბოთლით) ცალი 6
4) ძმარმჟავას ხსნარი "კონცენტრირებული ხსნარი 1 ლიტრიანი ცალი 1
5) ციტოლოგიური ნაცხებისათვის საღებავი მორფოლოგიისათვის სადიფერენციაციო საღებავი სწრაფი შეღებვისათვის Diff quik :1 dif, 11 diff ლიტრი 1
6) ეპინდორფით ხსნარი თითო კვლევისათვის რეტიკულოციტების კვლევისათვის ცალი 100
</t>
  </si>
  <si>
    <t>22010 ლარი</t>
  </si>
  <si>
    <t>ბიო-მედი</t>
  </si>
  <si>
    <t xml:space="preserve"> NAT200004027</t>
  </si>
  <si>
    <t>33696500 - ლაბორატორიული რეაქტივები
( ანტიბიოტიკოგრამის დისკები, ნიადაგები)</t>
  </si>
  <si>
    <t>14100 ლარი</t>
  </si>
  <si>
    <t>NAT200002879</t>
  </si>
  <si>
    <t>33141122 - ქირურგიული სტეპლერები</t>
  </si>
  <si>
    <t>ქირურგიული სტეპლერი (კანის) - ერთჯერადი, ტყვიების რაოდენობა არანაკლებ 35 ცალი, ტყვიის ზომა 6.4მმ*4მმ - 1000 ცალი;
ანტისტეპლერი - 6.4მმ*4მმ ზომის ტყვიების ამოსაღები (მრავალჯერადი) - 10 ცალი</t>
  </si>
  <si>
    <t>2920 ლარი</t>
  </si>
  <si>
    <t xml:space="preserve"> შპს უსტა</t>
  </si>
  <si>
    <t>NAT200004813</t>
  </si>
  <si>
    <t xml:space="preserve"> 33190000 - სხვადასხვა სამედიცინო აპარატურა და პროდუქტები
 33193100 - ინვალიდის სავარძლები და საგორაო სავარძლები</t>
  </si>
  <si>
    <t>1. ინვალიდის სავარძელი - დასაკეცი სავარძელი, სავარძლის სიგანე 44 სმ +/-1 სმ, სიგრძე 43სმ +/-1 სმ,. უკანა ბორბლები მუხრუჭებით. დიდი ბორბლის დიამეტრი 600მმ +/-10მმ, პატარა ბორბლის დიამეტრი 150მმ +/-10მმ. ორი ფეხის დასადებით, უჟანგავი მეტალის კარკასით - 9 ცალი
2. სასწრაფო დახმარების ჩანთა - განიერი ცენტრალური სათავსო, 1 წინა და 3 გვერდითი სათავსო ჯიბე. გადასაკიდი ქამარით. წყალგაუმტარი მასალა, შუქამრეკლებით. ზომა არანაკლებ 35x45x20სმ, არაუმეტეს 40x50x25სმ - 2 ცალი</t>
  </si>
  <si>
    <t>შპს მედიქალ ბრაზერს</t>
  </si>
  <si>
    <t>NAT200004972</t>
  </si>
  <si>
    <t>42081 ლარი</t>
  </si>
  <si>
    <t>23.03.2020 - 28.02.2021</t>
  </si>
  <si>
    <t>33141310 - შპრიცები</t>
  </si>
  <si>
    <t xml:space="preserve">1) შპრიცი თავსებადი კომპიუტერული ტომოგრაფიის პერფუზორისათვის (IMAXEON) .კომპლექტი (1ცალი 200 მლ-იანი შპრიცი,1ცალი გადამყვანი მაღალი წნევის, 1ცალი spike- ტიპი სწრაფშემავსებელი) 1600 ცალი
2) შპრიცი მაგნიტურ-რეზონანსული ტომოგრაფიის ანგიოგრაფიის შპრიცი თავსებადი MEDRAD Spectris solaris EP კომპლექტი(1 შპრიცი 65მლ, 1 შპრიცი 115მლ, 1-T ტიპის გადამყვანი, " j" ტიპის სწრაფშემავსებელი მილი ) 200 ცალი
3) სწრაფშემავსებელი spike- ტიპი ( გადამყვანით 25-75სმ მდე) 300 ცალი
</t>
  </si>
  <si>
    <t>1/78-პ20</t>
  </si>
  <si>
    <t xml:space="preserve"> შპს " ბიოლენდი "</t>
  </si>
  <si>
    <t>7700 ლარი</t>
  </si>
  <si>
    <t>კოაგულომეტრის კიუვეტები TECO Coatron M _თან თავსებადი
1) კოაგულომეტრის კიუვეტები (TECO Coatron M-თან თავსებადი, პოლისტიროლის,
Ø10X23.4მმ, 0.8 მლ-იანი) 100 000 ცალი</t>
  </si>
  <si>
    <t>NAT200004550</t>
  </si>
  <si>
    <t>1/79-პ20</t>
  </si>
  <si>
    <t xml:space="preserve"> GEOMED</t>
  </si>
  <si>
    <t>14500 ლარი</t>
  </si>
  <si>
    <t>NAT200005469</t>
  </si>
  <si>
    <t>30.03.2020 - 28.02.2021</t>
  </si>
  <si>
    <t>ფირი - თავსებადი FUJIFILM DRYPIX 6000 აპარატათან ,ზომები 14"*17" (35X43) - 2500 ცალი</t>
  </si>
  <si>
    <t>1/80-პ20</t>
  </si>
  <si>
    <t xml:space="preserve"> მირკო</t>
  </si>
  <si>
    <t xml:space="preserve"> 2740 ლარი</t>
  </si>
  <si>
    <t>1) ბიოქიმიის  ანალიზატორის   cobas c 111 -თან  თავსებადი მონიტორის შესყიდვა, თანმდევი მომსახურეობა, მონტაჟით - 1 ცალი</t>
  </si>
  <si>
    <t>1/81-პ20</t>
  </si>
  <si>
    <t>22.04.2020 - 28.02.2021</t>
  </si>
  <si>
    <t>NAT200006773</t>
  </si>
  <si>
    <t>490 ლარი</t>
  </si>
  <si>
    <t>Medica easyra -ზე თავსებადი რეაქტივები (ლაბორატორიული რეაქტივები)
1) ლაქტატდეჰიდროგენაზა LDH -2 ყუთი.</t>
  </si>
  <si>
    <t>1/82-პ20</t>
  </si>
  <si>
    <t>პრიმამედი</t>
  </si>
  <si>
    <t>8207 ლარი</t>
  </si>
  <si>
    <t xml:space="preserve">1) აპლიფიკაციის პლოფილის API 20 E კოლოფში არანაკლებ 25 strips კოლოფი 10
2) სიმღვრივის სტანდარტი არანაკლებ 6 ამპულა კოლოფში კოლოფი 2
3) რეაგენტების ნაკრები აპლიფიკაციის პროფილის ინდექსისთვის api 20 E Reagent kit-ის არანაკლებ 6 ამპულა კოლოფში კოლოფი 6
4) ოქსიდაზა ტესტი არანაკლებ 50 ამპულა კოლოფში კოლოფი 4
</t>
  </si>
  <si>
    <t>1/83-პ20</t>
  </si>
  <si>
    <t>9946 ლარი</t>
  </si>
  <si>
    <t>NAT200006775</t>
  </si>
  <si>
    <t>1) COATRON M1-ზე თავსებადი  დ-დიმერის  რექტივი (არანაკლებ 40 ტესტიანი) - 13 ნაკრები
2) COATRON M1-ზე თავსებადი  დ-დიმერის  კონტროლი (არანაკლებ 2x1 ml) - 5 ნაკრები</t>
  </si>
  <si>
    <t>28.04.2020 - 28.02.2021</t>
  </si>
  <si>
    <t>1/84-პ20</t>
  </si>
  <si>
    <t xml:space="preserve"> შპს ლაბ ექსპრესი</t>
  </si>
  <si>
    <t>7550 ლარი</t>
  </si>
  <si>
    <t>NAT200006774</t>
  </si>
  <si>
    <t>1 Free estrioli თავისუფალი ესტრიოლი არანაკლებ 96 კვლევა კოლოფი 3
2 Free testosterone თავისუფალი ტესტოსტერონი არანაკლებ 96 კვლევა კოლოფი 2
3 HSV M ჰერპესის ანტისხეულები არანაკლებ 96 კვლევა კოლოფი 3
4 HSV G ჰერპესის ანტისხეულები არანაკლებ 96 კვლევა კოლოფი 2
5 CHLAMIDIA M ანტისხეულები ქლამიდის მიმართ არანაკლებ 96 კვლევა კოლოფი 3
6 CHLAMIDIA G ანტისხეულები ქლამიდის მიმართ არანაკლებ 96 კვლევა კოლოფი 2
7 ana ანტინუკლეარული ანტისხეულები არანაკლებ 96 კვლევა კოლოფი 3</t>
  </si>
  <si>
    <t>1/85-პ20</t>
  </si>
  <si>
    <t>შპს "საქართველოს ფოსტა"</t>
  </si>
  <si>
    <t xml:space="preserve"> 01.05.2020 - 31.01.2021</t>
  </si>
  <si>
    <t xml:space="preserve"> 64100000 - საფოსტო და საკურიერო მომსახურებები</t>
  </si>
  <si>
    <t>NAT200006993</t>
  </si>
  <si>
    <t>8210 ლარი</t>
  </si>
  <si>
    <t>საქართველოს ტერიტორიაზე (ადგილობრივი) საფოსტო და საკურიერო მომსახურების ტექნიკური დავალება:</t>
  </si>
  <si>
    <t>1/86-პ20</t>
  </si>
  <si>
    <t>57700 ლარი</t>
  </si>
  <si>
    <t xml:space="preserve"> შპს ვატექი</t>
  </si>
  <si>
    <t xml:space="preserve"> NAT200004812</t>
  </si>
  <si>
    <t>კონტრასტული ნივთიერებისა და მარილხსნარის საინექციო ციფრული მოწყობილობა, ინჟექტორი ორ შპრიციანი, შესაძლებელი უნდა იყოს პირდაპირ ინჟექტორიდანვე მართვა სენსორული ეკრანიდან 5" ან უფრო დიდი; ინექციური შპრიცების შევსების და დეაერაციის რეჟიმი; შევსების სიჩქარე: 1 - 5 მლ/წმ; მილის ოპტიმიზებული სისტემები გამშვები სარქველებით. ინექციის პარამეტრები: ინექციის მაქსიმალური მოცულობა 2xარანაკლებ 190მლ სპეციალური შპრიცებით და სისტემებით; ინექციის ნაწილობრივი მოცულობა 1-არანაკლებ 190მლ, პროგრამირებადი 1მლ დონით. მაქსიმალური წნევა 20 ბარი ან მეტი, პროგრამირებადი - 1 დონით. ორი ინექციის ერთეულის ნაკადის სიჩქარე 0.1-10 მლ/წმ, პროგრამირებადი -0.1მლ/წმ-იან დონით ცვლილება; ფაზების რაოდენობა 1-დან 6-მდე. ინექციის შეფერხება 0-250წმ ან მეტი; ფაზის შეფერხება არაუმეტეს 0-250წმ ან მეტი. სრული კომპლექტი საექსპლუატაციოდ; უნდა მოყვეს არანაკლებ 10 პროცედურის სახარჯი მასალა; ელ. კვება: 110-240ვ, 50ჰც</t>
  </si>
  <si>
    <t>1/87-პ20</t>
  </si>
  <si>
    <t>ნიკო ივანიძე</t>
  </si>
  <si>
    <t>NAT200007011</t>
  </si>
  <si>
    <t>15894220 - საკვები საავადმყოფოებისთვის</t>
  </si>
  <si>
    <t>185036 ლარი</t>
  </si>
  <si>
    <t xml:space="preserve">საუზმე - 16700 ულუფა;
სადილი - 16700 ულუფა;
ვახშამი - 16700 ულუფა.
</t>
  </si>
  <si>
    <t>1/88-პ20</t>
  </si>
  <si>
    <t xml:space="preserve"> შპს რადიაციული ტექნოლოგიების და უსაფრთხოების ცენტრი</t>
  </si>
  <si>
    <t>18.05.2020 - 31.12.2021</t>
  </si>
  <si>
    <t xml:space="preserve"> 3363 ლარი</t>
  </si>
  <si>
    <t xml:space="preserve"> NAT200007165</t>
  </si>
  <si>
    <t xml:space="preserve"> 90700000 - მომსახურებები ეკოლოგიის სფეროში</t>
  </si>
  <si>
    <t>დოზიმეტრის ხელსაწყოებით მომსახურება</t>
  </si>
  <si>
    <t>27.05.2020 - 28.02.2021</t>
  </si>
  <si>
    <t>3170 ლარი</t>
  </si>
  <si>
    <t>NAT200007292</t>
  </si>
  <si>
    <t>1) ინტერლეიკინი IL 6 Elecsys 100 100 ტესტი კოლოფი 1
2) ქოლსეტი IL 6 CS Elecsys კოლოფი 1
3) მულტი მარკერი PreciControl Multimarker Elecsys კოლოფი 1</t>
  </si>
  <si>
    <t>1/89-პ20</t>
  </si>
  <si>
    <t>1/90-პ20</t>
  </si>
  <si>
    <t xml:space="preserve"> შპს ემ-დი-ეს</t>
  </si>
  <si>
    <t>02.06.2020 - 28.02.2021</t>
  </si>
  <si>
    <t>SPA200001363</t>
  </si>
  <si>
    <t>6800 ლარი</t>
  </si>
  <si>
    <t>1) ვენეპუნქციისათვის უსაფრთხოდ სისხლის ასაღებად პეპელა ულტრათხელი ნემსის კედლით, ნემსის ჩამკეტი დამცავი მექანიზმით, ვაკუუმური სინჯარებისათვის ცალი 2000
2) სინჯარა შრატის მისაღებად, სისხლის მოცულობა 250-500მკლ ცალი 1000
3) სინჯარა K2EDTA დანამატით, კაპილარული სისხლისათვის, 250-500მკლ-მდე, ჩამონტაჟებული კოლექტორით, ერგონომიული თავსახურით ცალი 2000</t>
  </si>
  <si>
    <t>1/91-პ20</t>
  </si>
  <si>
    <t xml:space="preserve"> NAT200007659</t>
  </si>
  <si>
    <t xml:space="preserve"> 05.06.2020 - 28.02.2021</t>
  </si>
  <si>
    <t xml:space="preserve"> 600 ლარი</t>
  </si>
  <si>
    <t>სისხლის საერთო ანალიზატორის mythic 22 - ის დაზიანებული დეტალების
შეკეთება და ტექნიკური მომსახურეობა</t>
  </si>
  <si>
    <t xml:space="preserve"> თბილისი მედიკ</t>
  </si>
  <si>
    <t>1260 ლარი</t>
  </si>
  <si>
    <t xml:space="preserve"> NAT200007621</t>
  </si>
  <si>
    <t>ჰემოსტატური ღრუბელი - გაწოვადი, სტერილური ჰემოსტატური ჟელატინის ღრუბელი არანაკლებ 8სმX3სმX1სმ - 200 ცალი</t>
  </si>
  <si>
    <t>1/92-პ20</t>
  </si>
  <si>
    <t>15.06.2020 - 28.02.2021</t>
  </si>
  <si>
    <t>1/93-პ20</t>
  </si>
  <si>
    <t xml:space="preserve"> NAT200007845</t>
  </si>
  <si>
    <t>50400000 - სამედიცინო და ზუსტი საზომი აპარატურის შეკეთება და ტექნიკური მომსახურება</t>
  </si>
  <si>
    <t>4600 ლარი</t>
  </si>
  <si>
    <t xml:space="preserve">კარდიომარკერებისა და სპეციფიური ცილების აპარატის AQT 90-ზე maintenance Kit
თავსებადი ნაწილების შეცვლა და ტექნიკური მომსახურეობა
</t>
  </si>
  <si>
    <t xml:space="preserve"> 15.06.2020 - 28.02.2021</t>
  </si>
  <si>
    <t>1/94-პ20</t>
  </si>
  <si>
    <t>1/95-პ20</t>
  </si>
  <si>
    <t>NAT200007620</t>
  </si>
  <si>
    <t>33169000 - ქირურგიული ხელსაწყოები</t>
  </si>
  <si>
    <t xml:space="preserve"> შპს მედლაზერი</t>
  </si>
  <si>
    <t>1. "პოლიპექტომიის მარყუჟი, როტაციული ტიპის" - სიგრძე არანაკლებ 2300 მმ. თავსებადი 2.8 მმ. საბიოფსიო არხთან. მარყუჟის დიამეტრი 35 მმ. გრეხილი მავთულით, ერთჯერადი - 5 ცალი;
2. "სისხლდენის შემაჩერებელი ინექტორები" - თავსებადი 2.8 მმ. საბიოფსიო არხთან. სიგრძე არანაკლებ 2300 მმ. ნემსის სიგრძე 5მმ. ნემსის დიამეტრი არანაკლებ 21G, ერთჯერადი - 10 ცალი
3. "უცხო სხეულის ამოსაღები მაშა" - თავსებადი 2.8 მმ. საბიოფსიო არხთან, სიგრძე არანაკლებ 1800 მმ, ერთჯერადი - 10 ცალი
4. "უცხო სხეულის ამოსაღები კალათიანი მარყუჟი" - თავსებადი 2.8 მმ. საბიოფსიო არხთან. სიგრძე არანაკლებ 2300 მმ. კალათის დიამეტრი არანაკლებ 25 მმ, ერთჯერადი - 10 ცალი
5. "უცხო სხეულის ამოსაღები ოთხკაპი" - თავსებადი 2.8 მმ. საბიოფსიო არხთან. სიგრძე არანაკლებ 2300 მმ, ერთჯერადი - 5 ცალი
6. "ჰიდროფილური გამტარი" - სიგრძე არანაკლებ 2600 მმ. დიამეტრი 0.035’’ პირდაპირი ჰიდროფილური ბოლოთი, ჰიდროფილური ბოლოს სიგრძე არანაკლებ 50 მმ, ერთჯერადი - 2 ცალი
7. "ჰიდროფილური გამტარი" - სიგრძე არანაკლებ 2600 მმ. დიამეტრი 0.025’’ პირდაპირი ჰიდროფილური ბოლოთი, ჰიდროფილური ბოლოს სიგრძე არანაკლებ 50 მმ, ერთჯერადი - 2 ცალი;
8. "სანაღვლე გზების კანულა" - სიგრძე არაუმეტეს 2300 მმ. თავსებადი 2.8 მმ. საბიოფსიო არხთან. კონუსური, რადიოკონტრასტული ბოლოთი. თავსებადი 0.035’’ ჰიდროფილურ გამტართან, ერთჯერადი - 5 ცალი
9. "პაპილოსფინქტეროტომი ნემსიანი" - სიგრძე არაუმეტეს 2300 მმ. დიამეტრი თავსებადი 2.8 მმ. საბიოფსიო არხთან. 3 არხიანი. თავსებადი 0.035’’ ჰიდროფილურ გამტართან, მრავალჯერადი - 5 ცალი
10. "პაპილოსფინქტეროტომი " - სიგრძე არაუმეტეს 2300 მმ. დამეტრი თავსებადი 2.8 მმ. საბიოფსიო არხთან. თავსებადი 0.035’’ ჰიდროფილურ გამტართან, ერთჯერადი - 3 ცალი
11. "პაპილოსფინქტეროტომი " - სიგრძე არაუმეტეს 2300 მმ. დიამეტრი თავსებადი 2.8 მმ. საბიოფსიო არხთან. 3 არხიანი. დისტალური ბოლო წაკვეთილი, სიგრძე არა ნაკლებ 5 მმ. მჭრელი მავთულის სიგრძე 20 მმ. თავსებადი 0.035’’ ჰიდროფილურ გამტართან, ერთჯერადი - 5 ცალი
12. "პაპილოსფინქტეროტომი" - სიგრძე არაუმეტეს 2300 მმ. დიამეტრი თავსებადი 2.8 მმ. საბიოფსიო არხთან. 3 არხიანი. დისტალური ბოლო წაკვეთილი, სიგრძე არანაკლებ 5 მმ. მჭრელი მავთულის სიგრძე 25 მმ. თავსებადი 0.035’’ ჰიდროფილურ გამტართან, ერთჯერადი - 5 ცალი
13. "სანაღვლე გზებიდან კენჭის გამოსაღები ბალონი" - სიგრძე არაუმეტეს 2300 მმ. თავსებადი 2.8 მმ. საბიოფსიო არხთან. ბალონის დიამეტრი მაქსიმალური გაბერვით არანაკლებ 15 მმ. 3 არხიანი. რენტგენოკონტრასტული.თავსებადი 0.035’’ ჰიდროფილურ გამტართან, ერთჯერადი - 5 ცალი
14. "კენჭების ამოსაღები კალათა" - სიგრძე არაუმეტეს 2300 მმ. თავსებადი 2.8 მმ. საბიოფსიო არხთან. კალათის ზომა 50 მმ. კალათა მეტალის გრეხილი 4 მავთულით, ერთჯერადი - 5 ცალი
15. "კენჭების ამოსაღები კალათა" - სიგრძე არაუმეტეს 2300 მმ. თავსებადი 2.8 მმ. საბიოფსიო არხთან. კალათის ზომა არანაკლებ 50 მმ. კალათა მეტალის 6 გრეხილი მავთულით, ერთჯერადი - 5 ცალი
16. "ლითოტრიფსიის კალათა " - თავსებადი 2.8 მმ. საბიოფსიო არხთან. კალათის ზომა არანაკლებ 60 მმ. თავსებადი მექანიკურ ლითოტრიპტორთან, ერთჯერადი - 5 ცალი
17. "მექანიკური ლითოტრიპტორი " - კოაქსიალური მოძრაობით და ფიქსაციით, მრავალჯერადი - 1 ცალი
18. "ლითოტრიფსიის მეტალის შალითა" - დიამეტრი არაუმეტეს 2.6 მმ. სიგრძე არაუმეტეს 2100 მმ, ერთჯერადი - 5 ცალი
19. "პოლიპექტომიის მარყუჟი" - სიგრძე არაუმეტეს 1800 მმ. თავსებადი 2.4 მმ. საბიოფსიო ართან. მარყუჟის დიამეტრი არაუმეტეს 25მმ, ერთჯერადი - 5 ცალი
20. "უცხო სხეულის ამოსაღები მაშა" - თავსებადი 2.0 მმ. საბიოფსიო არხთან. სიგრძე არაუმეტეს 2100 მმ, მრავალჯერადი - 1 ცალი
21. "უცხო სხეულის ამოსაღები სამკაპი" - სიგრძე არაუმეტეს 1800 მმ. თავსებადი 2.0 მმ. საბიოფსიო არხთან, მრავალჯერადი - 1 ცალი
22. "უცხო სხეულის ამოსაღები კალათიანი მარყუჟი" - თავსებადი 2.0 მმ. საბიოფსიო არხთან. სიგრძე არანაკლებ 1600 მმ. კალათის დიამეტრი არაუმეტეს 15 მმ, ერთჯერადი - 10 ცალი
23. "უცხო სხეულის ამოსაღები მაშა კბილებით" - სიგრძე არაუმეტეს 2300 მმ. თავსებადი 2.8 მმ. საბიოფსიო არხთან, მრავალჯერადი - 1 ცალი;
24. საყლაპავის დილატაციური ბალონი - სიგრძე არანაკლებ 1000 მმ. თავსებადი 0.035'' ჰიდროფილურ გამტართან. ბალონის გაბერვის მაქსიმალური დიამეტრი 30 მმ, ერთჯერადი - 2 ცალი
25. "კბენის ბლოკატორი" - ერთჯერადი - 20 ცალი</t>
  </si>
  <si>
    <t>23.06.2020-31.12.2020</t>
  </si>
  <si>
    <t xml:space="preserve"> NAT200007811</t>
  </si>
  <si>
    <t xml:space="preserve"> 4600 ლარი</t>
  </si>
  <si>
    <t>1. ამომქაჩის ქილა - თავსებადი უნდა იყოს GIMA 28215 ქირურგიულ ამომქაჩთან, 4 ლიტრიანი, ავტოკლავირებადი - 20 ცალი</t>
  </si>
  <si>
    <t>23.06.2020 - 31.12.2020</t>
  </si>
  <si>
    <t>N2/140-პ20</t>
  </si>
  <si>
    <t>1/96-პ20</t>
  </si>
  <si>
    <t xml:space="preserve">3900.00 </t>
  </si>
  <si>
    <t>1557.9</t>
  </si>
  <si>
    <t>2370.00</t>
  </si>
  <si>
    <t>777.4</t>
  </si>
  <si>
    <t>1786.60</t>
  </si>
  <si>
    <t>2754.4</t>
  </si>
  <si>
    <t>652.40</t>
  </si>
  <si>
    <t xml:space="preserve">86.90 </t>
  </si>
  <si>
    <t>797.19</t>
  </si>
  <si>
    <t xml:space="preserve">1619.40 </t>
  </si>
  <si>
    <t>58774.5</t>
  </si>
  <si>
    <t>1/97-პ20</t>
  </si>
  <si>
    <t>52827.9</t>
  </si>
  <si>
    <t xml:space="preserve">პირგასამტეხლოს წერილი  60  ლარი </t>
  </si>
  <si>
    <t>23.04.2020
 31.12.2020</t>
  </si>
  <si>
    <t>23.04.2020
31.12.2020</t>
  </si>
  <si>
    <t>N2/141-პ21</t>
  </si>
  <si>
    <t>N2/142-პ22</t>
  </si>
  <si>
    <t>CMR200081953</t>
  </si>
  <si>
    <t xml:space="preserve">
სს გრინვეი საქართველო (404867006)</t>
  </si>
  <si>
    <t xml:space="preserve">30.06.2020 - 31.12.2020 </t>
  </si>
  <si>
    <t xml:space="preserve">
მონეტარული ზღვრის დაცვით</t>
  </si>
  <si>
    <t>71600000 - ტექნიკური შემოწმება, ანალიზი და საკონსულტაციო მომსახურებები</t>
  </si>
  <si>
    <t xml:space="preserve">ხელშეკრულების გაფორმებიდან
4   სამუშაო დღე </t>
  </si>
  <si>
    <t xml:space="preserve">3665.80 </t>
  </si>
  <si>
    <t>06.07.2020-31.12.2020</t>
  </si>
  <si>
    <t>1/98-პ20</t>
  </si>
  <si>
    <t>NAT200008745</t>
  </si>
  <si>
    <t>07.07.2020-31.12.2020</t>
  </si>
  <si>
    <t>CON 120- პ20</t>
  </si>
  <si>
    <t>CON 121 -პ20</t>
  </si>
  <si>
    <t>CON 122- პ20</t>
  </si>
  <si>
    <t>CON123 -პ20</t>
  </si>
  <si>
    <t>1/99-პ20</t>
  </si>
  <si>
    <t>NAT200008714</t>
  </si>
  <si>
    <t>1/100-პ20</t>
  </si>
  <si>
    <t>NAT200008999</t>
  </si>
  <si>
    <t>CON124 -პ20</t>
  </si>
  <si>
    <t>შპს პსპ-ფარმა</t>
  </si>
  <si>
    <t>CON125 -პ20</t>
  </si>
  <si>
    <t>1/101-პ20</t>
  </si>
  <si>
    <t>1/102-პ20</t>
  </si>
  <si>
    <t>1/103-პ20</t>
  </si>
  <si>
    <t>NAT200009407</t>
  </si>
  <si>
    <t>შპს ედიქტი</t>
  </si>
  <si>
    <t>NAT200008626</t>
  </si>
  <si>
    <t>შპს დიამედი</t>
  </si>
  <si>
    <t>NAT200008939</t>
  </si>
  <si>
    <t>შპს სოლო გრუპი</t>
  </si>
  <si>
    <t>CON126 -პ20</t>
  </si>
  <si>
    <t>CON127 -პ20</t>
  </si>
  <si>
    <t>ექსკლუზივი</t>
  </si>
  <si>
    <t>CON129 -პ20</t>
  </si>
  <si>
    <t>შპს ავერსი</t>
  </si>
  <si>
    <t>CON130 -პ20</t>
  </si>
  <si>
    <t>CMR200083885</t>
  </si>
  <si>
    <t>56.8</t>
  </si>
  <si>
    <t>03.07.2020 - 31.12.2020</t>
  </si>
  <si>
    <t>CMR200083887</t>
  </si>
  <si>
    <t xml:space="preserve">03.07.2020 - 31.12.2020 </t>
  </si>
  <si>
    <t xml:space="preserve">3კვარტალი </t>
  </si>
  <si>
    <t>SMP200002916</t>
  </si>
  <si>
    <t xml:space="preserve">
შპს კა ელ ჯი + (404987564)</t>
  </si>
  <si>
    <t>CMR200086162</t>
  </si>
  <si>
    <t xml:space="preserve">
საქართველოს სამაცივრო და კრიოგენული ტექნიკის და ჰაერის კონდიცირების ინჟინერთა ასოციაცია (204935918)</t>
  </si>
  <si>
    <t>N2/144-პ20</t>
  </si>
  <si>
    <t>N2/145-პ20</t>
  </si>
  <si>
    <t>CMR200086147</t>
  </si>
  <si>
    <t>30211000 - მეინფრეიმი~/სერვერი</t>
  </si>
  <si>
    <t xml:space="preserve">09.07.2020 - 31.12.2020 </t>
  </si>
  <si>
    <t>N2/146-პ20</t>
  </si>
  <si>
    <t>N2/148-პ20</t>
  </si>
  <si>
    <t>N2/149-პ20</t>
  </si>
  <si>
    <t>N2/150-პ20</t>
  </si>
  <si>
    <t xml:space="preserve">CMR200086154
</t>
  </si>
  <si>
    <t xml:space="preserve">
წარმომადგენლობითი ხარჯები</t>
  </si>
  <si>
    <t>55320000 - კერძების მიტანის მომსახურება</t>
  </si>
  <si>
    <t xml:space="preserve"> 13.07.2020 - 31.12.2020</t>
  </si>
  <si>
    <t xml:space="preserve">მოწოდება  უნდა განხორციელდეს  14  ივლისს  11:30  სათზე </t>
  </si>
  <si>
    <t xml:space="preserve"> 13.07.2020
31.12.2020</t>
  </si>
  <si>
    <t>274250 ლარი</t>
  </si>
  <si>
    <t>NAT200007720</t>
  </si>
  <si>
    <t>სამედიცინო სახარჯი მასალა (ნეიროქირურგიის ფიქსატორები, კლიფსები, შუნტები).</t>
  </si>
  <si>
    <t>30.06.2020 - 28.02.2021</t>
  </si>
  <si>
    <t>შპს გრინ ლაბ</t>
  </si>
  <si>
    <t>01.07.2020 - 28.02.2021</t>
  </si>
  <si>
    <t xml:space="preserve">90000 ლარი </t>
  </si>
  <si>
    <t>NAT200007674</t>
  </si>
  <si>
    <t>ლაბორატორიული რეაქტივები CPV 33696500 - ლაბორატორიული რეაქტივები
ჯგუფის, რეზუსის უსაფრთხო სისხლის სკრინინგული ტესტ-სისტემები</t>
  </si>
  <si>
    <t xml:space="preserve"> 240 ლარი</t>
  </si>
  <si>
    <t xml:space="preserve">1. კარტრიჯი - "ერთჯერადი, I-STAT 1 ანალიზატორთან თავსებადი სისხლის გაზების და ელექტროლიტების კარტრიჯი.
</t>
  </si>
  <si>
    <t>1182 ლარი</t>
  </si>
  <si>
    <t>13.07.2020 - 31.12.2020</t>
  </si>
  <si>
    <t xml:space="preserve"> 50400000 - სამედიცინო და ზუსტი საზომი აპარატურის შეკეთება და ტექნიკური მომსახურება</t>
  </si>
  <si>
    <t>ლაბორატორიული ცენტრიფუგა LMC-3000-ის თავსებადი ნაწილების შეცვლა და ტექნიკური მომსახურეობა (CPV 50400000 - სამედიცინო და ზუსტი საზომი აპარატურის შეკეთება და ტექნიკური მომსახურება)</t>
  </si>
  <si>
    <t>17848 ლარი</t>
  </si>
  <si>
    <t>სტერილიზატორების გაწმენდა კალიბრაცია, ორივე კარის გასწორება და საინჟინრო მომსახურება
(CPV 50400000 - სამედიცინო და ზუსტი საზომი აპარატურის შეკეთება და ტექნიკური მომსახურება)</t>
  </si>
  <si>
    <t>15.07.2020 - 31.12.2020</t>
  </si>
  <si>
    <t>CMR200086143</t>
  </si>
  <si>
    <t>09.07.2020 - 28.02.2021</t>
  </si>
  <si>
    <t xml:space="preserve">ხელშეკრულების გაფორმებიდან
5 სამუშაო დღე </t>
  </si>
  <si>
    <t>მიღება ჩაბარების აქტის გაფორმებიდან  30  სამუშო დღე</t>
  </si>
  <si>
    <t>N2/147-პ20</t>
  </si>
  <si>
    <t>CMR200086113</t>
  </si>
  <si>
    <t>10.07.2020 - 31.12.2020</t>
  </si>
  <si>
    <t>CMR200086164</t>
  </si>
  <si>
    <t>794.75</t>
  </si>
  <si>
    <t>CON131-პ20</t>
  </si>
  <si>
    <t>CMR200086755</t>
  </si>
  <si>
    <t xml:space="preserve">13.07.2020 - 31.12.2020 </t>
  </si>
  <si>
    <t>კომპიუტერული ტომოგრაფის (16 შრიანი) (TOSHIBA medical systems Aquilion RXL) გეგმიური მომსახურება
კომპიუტერული ტომოგრაფის პროფილაქტიკურ-პრევენციულ მოსახურებასა და დიაგნოსტიკა/შეკეთების მომსახურებას.
მომსახურების გაწევისას დაცული უნდა იყოს აღნიშნულ სფეროში მოქმედი სტანდარტები და ნორმები.</t>
  </si>
  <si>
    <t>20.07.2020 - 28.02.2021</t>
  </si>
  <si>
    <t>1. PCCV ( პერიფერიული ცენტრალური ვენის კათეტერი ) მახასიათებლები : სტერილური, ერთჯერადი, რენტგენოკონტრასტული, მაღალი თერმომგრძნობიარე პოლიურეთანის ინტრავენური კათეტერი. მარკირებული უნდა იყოს ყოველ 5სმ-ზე. ატრავმატული დისტალური დაბოლოებით, ლუერის კონექტორი ( ხრახნის გარეშე ! ), ჩამკეტი. ნაკრების შემადგენლობა:
1( PUR) კათეტერი (კათეტერის შიდა -გარე დიამეტრი (მმ) - 0.17-0.36, სიგრძე - 20სმ) დამაგრძელებლით ლუერი კონექტორით;
1 ნემსი-ინტრადუსერი (შიდა დიამეტრი -
0,7მმ, სიგრძე
19მმ), რომელიც უნდა ნაწევრდებოდეს
1 ცალი - სანტიმეტრი ზომა: 1Fr/28G
50 ცალი
2. PCCV ( პერიფერიული ცენტრალური ვენის კათეტერი ) მახასიათებლები : სტერილური, ერთჯერადი, რენტგენოკონტრასტული, მაღალი თერმომგრძნობიარე პოლიურეთანის ინტრავენური კათეტერი. მარკირებული უნდა იყოს ყოველ 5სმ-ზე. ატრავმატული დისტალური დაბოლოებით, ლუერის კონექტორი ( ხრახნის გარეშე ! ), ჩამკეტი. ნაკრების შემადგენლობა:
1( PUR) კათეტერი (კათეტერის შიდა -გარე დიამეტრი (მმ) - 0,3-0,6, სიგრძე - 30სმ) დამაგრძელებლით ლუერი კონექტორით;
1 ნემსი-ინტრადუსერი (20G, სიგრძე
18მმ), რომელიც უნდა ნაწევრდებოდეს
1 ცალი - სანტიმეტრი ზომა: 2Fr/24G
30 ცალი
3. თორაკალური დრენაჟი (კათეტერი ) მახასიათებლები: სტერილური, გამჭვირვალე, პოლივინილქლორიდის დრენაჟი რეტგენოკონტრასტული ხაზით , ერთი ლატერალური ჭრილით, სანტიმეტრული გრადუირებით, პროქსიმალური ლუერ კონექტორით, ნემსისებრი სახვრეტი შიგნით მოთავსებული კათეტერით ზომა: 6 Fr - 20 ცალი;
4. თორაკალური დრენაჟი (კათეტერი ) მახასიათებლები: სტერილური, გამჭვირვალე, პოლივინილქლორიდის დრენაჟი რეტგენოკონტრასტული ხაზით , ერთი ლატერალური ჭრილით, სანტიმეტრული გრადუირებით, პროქსიმალური ლუერ კონექტორით, მეტალის სტილეტით (მიმმართველი), ზომა: 8 Fr - 20 ცალი;
5. თორაკალური დრენაჟი (კათეტერი ) მახასიათებლები: სტერილური, გამჭვირვალე, პოლივინილქლორიდის დრენაჟი რეტგენოკონტრასტული ხაზით , ერთი ლატერალური ჭრილით, სანტიმეტრული გრადუირებით, პროქსიმალური ლუერ კონექტორით, მეტალის სტილეტით (მიმმართველი), ზომა: 10 Fr - 20 ცალი;
6. თორაკალური დრენაჟი (კათეტერი ) მახასიათებლები: სტერილური, გამჭვირვალე, პოლივინილქლორიდის დრენაჟი რეტგენოკონტრასტული ხაზით , ერთი ლატერალური ჭრილით, სანტიმეტრული გრადუირებით, პროქსიმალური ლუერ კონექტორით, მეტალის სტილეტით (მიმმართველი), ზომა: 12 Fr - 10 ცალი;
7. ინტრალიპიდის ფილტრი მახასიათებელი : კომპოლიმერული აკრილური მოდიფიკაცია, სტერილური, ჩამონტაჟებული ფილტრით, ერთი ბოლო ხრახნიანი ( ,,პაპა’’ ტიპის) მეორე ბოლო ლუერის კონექტორი პლასტმასის საცობით, დამაგრძელებლის გარეშე, მოცულობა 0,8 მლ. - 200 ცალი</t>
  </si>
  <si>
    <t xml:space="preserve"> 20.07.2020 - 31.12.2020</t>
  </si>
  <si>
    <t>42512000 - ჰაერის კონდიცირების საშუალებები</t>
  </si>
  <si>
    <t xml:space="preserve">ჰაერის ფარდა (თბოფარდა) - 1. 3 ფაზიანი, 400 ვოლტი; 2. ჰაერის დაბერვა - 7-9 მ/წმ; 3. ვენტილატორის წარმადობა - 900 მ3/სთ-დან 2300 მ3/სთ-მდე; 4. ხმაურის დონე - 43dB-დან 59dB-მდე; 5. ელექტრო ტენის სიმძლავრე: 6კვტ-დან 15 კვტ-მდე; 6. აგრეგატის სიმაღლე - არანაკლებ 274 მმ, არაუმეტეს 400მმ; 7. აგრეგატის სიგანე - 2 მეტრი; 8. ელ კვების წყარო - (V/Hz/N-3) -400/50/3; 9. ხმის დონე - 1მ-დან (db(A))-59/52; 10. წონა -35-40 კგ; 11. თერმული სიმძლავრე - 15 KW. მონტაჟისთვის საჭირო მარაგ ნაწილები - კრონშტეინი არასტანდარტული -2 ცალი; ელ.კაბელი 5X10 - 30 მეტრი; ელ. კაბელი - 5X4 - 15 მეტრი; ავტომატი ამომრთველი 3 ფაზა 63 ამპერი - 1 ცალი; ავტომატი ამომრთველი 3 ფაზა 32 ამპერი - 3 ცალი; ელექტრო ფარი - 1 ცალი - 2 ცალი
</t>
  </si>
  <si>
    <t>CMR200090380</t>
  </si>
  <si>
    <t>N2/153-პ20</t>
  </si>
  <si>
    <t xml:space="preserve">23.07.2020 - 31.12.2020 </t>
  </si>
  <si>
    <t>N2/154-პ20</t>
  </si>
  <si>
    <t>CMR200090385</t>
  </si>
  <si>
    <t>CMR200090897</t>
  </si>
  <si>
    <t>N2/157-პ20</t>
  </si>
  <si>
    <t>27.07.2020 - 31.12.2020</t>
  </si>
  <si>
    <t>CMR200090424</t>
  </si>
  <si>
    <t xml:space="preserve"> 27.07.2020 - 31.12.2020</t>
  </si>
  <si>
    <t>N2/165</t>
  </si>
  <si>
    <t>CMR200086771</t>
  </si>
  <si>
    <t>N2/152-პ20</t>
  </si>
  <si>
    <t>N2/151-პ20</t>
  </si>
  <si>
    <t xml:space="preserve">
შპს მორიონი-კკმ (204964413)</t>
  </si>
  <si>
    <t>14.07.2020 - 31.12.2020</t>
  </si>
  <si>
    <t xml:space="preserve">შემსყიდველის  მოთხოვნიდან  2 სამუშაო დღეში მოწოდება </t>
  </si>
  <si>
    <t>შპს MAGNIUM+ (400019494)</t>
  </si>
  <si>
    <t xml:space="preserve">SMP200002989 </t>
  </si>
  <si>
    <t>42123000 - კომპრესორები</t>
  </si>
  <si>
    <t>23.07.2020 - 31.12.2020</t>
  </si>
  <si>
    <t>CMR200091455</t>
  </si>
  <si>
    <t>N2/155-პ20</t>
  </si>
  <si>
    <t>N2/156-პ20</t>
  </si>
  <si>
    <t>CMR200091458</t>
  </si>
  <si>
    <t xml:space="preserve">24.07.2020 - 31.12.2020 </t>
  </si>
  <si>
    <t>N2/163-პ20</t>
  </si>
  <si>
    <t>CMR200091475</t>
  </si>
  <si>
    <t xml:space="preserve">30.07.2020 - 31.12.2020 </t>
  </si>
  <si>
    <t>CMR200091461</t>
  </si>
  <si>
    <t>N2/164-პ20</t>
  </si>
  <si>
    <t>30.07.2020 - 31.12.2020</t>
  </si>
  <si>
    <t>CON190000646-00021</t>
  </si>
  <si>
    <t>30.07.2020 - 28.02.2021</t>
  </si>
  <si>
    <t xml:space="preserve">სტიმულოტორი </t>
  </si>
  <si>
    <t xml:space="preserve">SMP200003146 </t>
  </si>
  <si>
    <t>CMR200091678</t>
  </si>
  <si>
    <t>24.07.2020 - 31.12.2020</t>
  </si>
  <si>
    <t xml:space="preserve">ხელთათმანი </t>
  </si>
  <si>
    <t>შპს ივერმედი (211357841)</t>
  </si>
  <si>
    <t>CMR200092359</t>
  </si>
  <si>
    <t>31711140 - ელექტროდები</t>
  </si>
  <si>
    <t>31.07.2020 - 31.12.2020</t>
  </si>
  <si>
    <t>CON132-პ20</t>
  </si>
  <si>
    <t>CMR200093792</t>
  </si>
  <si>
    <t xml:space="preserve">29.08.2020 - 28.02.2021 </t>
  </si>
  <si>
    <t>CMR200093802</t>
  </si>
  <si>
    <t>29.07.2020 - 31.12.2020</t>
  </si>
  <si>
    <t xml:space="preserve">N2/166-პ 20 </t>
  </si>
  <si>
    <t xml:space="preserve">გადაუდებელი თბილისი მედიკი </t>
  </si>
  <si>
    <t xml:space="preserve">N2/167-პ 20 </t>
  </si>
  <si>
    <t>CMR200095010</t>
  </si>
  <si>
    <t xml:space="preserve">N2/168-პ 20 </t>
  </si>
  <si>
    <t>1/105-პ20</t>
  </si>
  <si>
    <t>1/104-პ20</t>
  </si>
  <si>
    <t>CON200000178-00032</t>
  </si>
  <si>
    <t>CON200000178</t>
  </si>
  <si>
    <t xml:space="preserve"> 06.08.2020 - 28.02.2021</t>
  </si>
  <si>
    <t xml:space="preserve">CMR200095942
</t>
  </si>
  <si>
    <t>05.08.2020 - 31.12.2020</t>
  </si>
  <si>
    <t>CON190000691-00051</t>
  </si>
  <si>
    <t>სხვადასხვა ჯგუფის 24 დასახელების მედიკამენტი (CPV 33600000)</t>
  </si>
  <si>
    <t>CON200000101-00010</t>
  </si>
  <si>
    <t>CON200000101</t>
  </si>
  <si>
    <t>3 სხვადასხვა დასახელების მედიკამენტი (CPV 33600000)</t>
  </si>
  <si>
    <t xml:space="preserve"> 03.07.2020 - 31.12.2020</t>
  </si>
  <si>
    <t xml:space="preserve"> CON200000094-00027</t>
  </si>
  <si>
    <t xml:space="preserve"> CON200000094</t>
  </si>
  <si>
    <t>60 დასახელების მედიკამენტი (CPV 33600000)</t>
  </si>
  <si>
    <t>CON200000034-00023</t>
  </si>
  <si>
    <t>10.07.2020 - 28.02.2021</t>
  </si>
  <si>
    <t xml:space="preserve">ფარმაცევტული პროდუქტ(ებ)ი </t>
  </si>
  <si>
    <t xml:space="preserve"> CON200000034-00024</t>
  </si>
  <si>
    <t>CON133-პ20</t>
  </si>
  <si>
    <t>CON134-პ20</t>
  </si>
  <si>
    <t>16.07.2020 - 28.02.2021</t>
  </si>
  <si>
    <t>CON200000111-00054</t>
  </si>
  <si>
    <t xml:space="preserve"> 20.07.2020 - 28.02.2021</t>
  </si>
  <si>
    <t>CON190000651-00044</t>
  </si>
  <si>
    <t xml:space="preserve"> 21.07.2020 - 28.02.2021</t>
  </si>
  <si>
    <t>CON190000647</t>
  </si>
  <si>
    <t xml:space="preserve"> CON190000647-00052</t>
  </si>
  <si>
    <t>21.07.2020 - 31.12.2020</t>
  </si>
  <si>
    <t xml:space="preserve"> CON200000086-00010</t>
  </si>
  <si>
    <t>24.07.2020 - 28.02.2021</t>
  </si>
  <si>
    <t>CON200000086</t>
  </si>
  <si>
    <t>CON190000651-00045</t>
  </si>
  <si>
    <t>ნიღაბი (CPV 33140000 - სამედიცინო სახარჯი მასალები</t>
  </si>
  <si>
    <t>CMR200097922</t>
  </si>
  <si>
    <t>06.08.2020 - 31.12.2020</t>
  </si>
  <si>
    <t xml:space="preserve">N2/169-პ 20 </t>
  </si>
  <si>
    <t xml:space="preserve">N2/170-პ 20 </t>
  </si>
  <si>
    <t xml:space="preserve">07.08.2020 - 31.12.2020 </t>
  </si>
  <si>
    <t>CMR200098179</t>
  </si>
  <si>
    <t>10.08.2020 - 28.02.2021</t>
  </si>
  <si>
    <t>10.08.2020 - 28.02.2022</t>
  </si>
  <si>
    <t>1. ე.კ.გ კაბელი - პაციენტის მონიტორთან EDAN IM8B-სთან თავსებადი ე.კ.გ კაბელი, 5 ელექტროდით - 30 ცალი;
2. სატურაციის გადამწოდი SPO2 - პაციენტის მონიტორთან EDAN IM8B-სთან თავსებადი სატურაციის გადამწოდი, სილიკონის თავით - 30 ცალი;
3. წნევის მანჟეტი - პაციენტის მონიტორთან EDAN IM8B-სთან თავსებადი წნევის მანჟეტი მოზრდილის მონიტორთან შესაერთებელი მილით - 30 ცალი</t>
  </si>
  <si>
    <t>NAT200009857</t>
  </si>
  <si>
    <t xml:space="preserve">N2/171-პ 20 </t>
  </si>
  <si>
    <t>1/106-პ20</t>
  </si>
  <si>
    <t>2/175-პ20</t>
  </si>
  <si>
    <t>1/107-პ20</t>
  </si>
  <si>
    <t>1/108-პ20</t>
  </si>
  <si>
    <t xml:space="preserve">SMP200003229 </t>
  </si>
  <si>
    <t>შპს ნიკანი</t>
  </si>
  <si>
    <t>NAT200009986</t>
  </si>
  <si>
    <t xml:space="preserve"> 33721200 - საპარსები</t>
  </si>
  <si>
    <t>საპარსები</t>
  </si>
  <si>
    <t xml:space="preserve"> შპს ევრაზია მედი</t>
  </si>
  <si>
    <t>NAT200010884</t>
  </si>
  <si>
    <t>1. ართროსკოპის სისტემის სახარჯი მასალა - WideBiter Punch, Straight Tip, Straight Shaft, Ø3.4mm ფართოტუჩიანი პერფორატორ-მკვნეტარა, სწორთავიანი სწორღეძიანი, Ø 3.4მმ - 1 ცალი;
2. ართროსკოპის სისტემის სახარჯი მასალა - WideBiter Punch, Straight Tip, 150 UP Curved Shaft ფართოტუჩიანი პერფორატორ-მკვნეტარა, სწორთავიანი, 150 ზევითახრილი ღერძით, Ø 3.4მმ - 1 ცალი;
3. ართროსკოპის სისტემის სახარჯი მასალა - Knot Pusher, Closed End კვანძ დამწოლი, დახურული დაბოლოებით - 1 ცალი;
4. ართროსკოპის სისტემის სახარჯი მასალა - Driver, BioComposite Interference Screw Fixed Handle Driver (For 20 mm and 30 mm Screws) ბიოკომპოზიტური ჭანჭიკების სახრახნისი - 1 ცალი;
5. ართროსკოპის სისტემის სახარჯი მასალა - Cannulated Headed Reamer, 9mm მილღერძოვანი (კანულაციური) თავაკიანი ბურღი, 9მმ - 2 ცალი;
6. ართროსკოპის სისტემის სახარჯი მასალა - Cannulated Headed Reamer, 10mm მილღერძოვანი (კანულაციური) თავაკიანი ბურღი, 10მმ - 1 ცალი;
7. ართროსკოპის სისტემის სახარჯი მასალა - Sheath, HF, TAP/FEN, 2 Stopcock for 4.0 mm Scope ართროსკოპის შალითა, სწრაფნაკადიანი, 2 სარქველიანი, 4მმ სკოპისთვის, ფორირებული - 1 ცალი;
8. ართროსკოპის სისტემის სახარჯი მასალა - "One Piece Main Pump and Patient Extension Tubing "ართროსკოპიული ტუმბოს ერთკომპონენტიანი მილაკი" - 50 ცალი;
9. ართროსკოპის სისტემის სახარჯი მასალა - Megabiter, Curved Tip, 5.5mm x 2.5mm დიდი მკვნეტარა, მოღუნულთავიანი, 5.5მმ x 2.5მმ - 1 ცალი;</t>
  </si>
  <si>
    <t>17.08.2020 - 28.02.2021</t>
  </si>
  <si>
    <t>79320 ლარი</t>
  </si>
  <si>
    <t>72266 ლარი</t>
  </si>
  <si>
    <t>125260 ლარი</t>
  </si>
  <si>
    <t>1261.20</t>
  </si>
  <si>
    <t>CMR200099551</t>
  </si>
  <si>
    <t xml:space="preserve">13.08.2020 - 31.12.2020 </t>
  </si>
  <si>
    <t>CMR200099557</t>
  </si>
  <si>
    <t>13.08.2020 - 31.12.2020</t>
  </si>
  <si>
    <t>მიღება ჩაბარების აქტის გაფორმებიდან30 სამუშო დღე</t>
  </si>
  <si>
    <t xml:space="preserve">17.08.2020 - 31.12.2020 </t>
  </si>
  <si>
    <t>N2/172-პ20</t>
  </si>
  <si>
    <t>CMR200099574</t>
  </si>
  <si>
    <t>1/109-პ20</t>
  </si>
  <si>
    <t>CON137პ20</t>
  </si>
  <si>
    <t>CON138პ21</t>
  </si>
  <si>
    <t>CON139პ21</t>
  </si>
  <si>
    <t xml:space="preserve">
შპს ალერგიისა და იმუნოლოგიის ცენტრი (204929140)</t>
  </si>
  <si>
    <t>CMR200100901</t>
  </si>
  <si>
    <t xml:space="preserve">
მაკა ბურჯანაძე (38001002824)</t>
  </si>
  <si>
    <t>N2/173-პ20</t>
  </si>
  <si>
    <t>N2/174-პ20</t>
  </si>
  <si>
    <t>18.08.2020 - 31.12.2020</t>
  </si>
  <si>
    <t xml:space="preserve">ხელშეკრულების გაფორმებიდან
14 კალენდარული დღე </t>
  </si>
  <si>
    <t xml:space="preserve"> 1) ხალათი ქირურგიული მანჟეტით მრავალჯერადი (საოპერაციო) - 200 ცალი
2) ხალათი ქირურგიული მანჟეტით დამცავი შრით მრავალჯერადი (საოპერაციო წყალგაუმტარი) 100 ცალი
3) საოპერაციო ზეწარი - 350 ცალი</t>
  </si>
  <si>
    <t>SMP200003402</t>
  </si>
  <si>
    <t>CMR200101123</t>
  </si>
  <si>
    <t xml:space="preserve">გადაუდებელი აუცილებლობა  </t>
  </si>
  <si>
    <t xml:space="preserve"> უნიმედი</t>
  </si>
  <si>
    <t>NAT200011541</t>
  </si>
  <si>
    <t>ელემენტი - პორტატული ხელოვნური სუნთქვის აპარატთან Weinmann Standard2-თან თავსებადი, 10.8V 4.3 Ah - 1 ცალი</t>
  </si>
  <si>
    <t>24.08.2020 - 28.02.2021</t>
  </si>
  <si>
    <t xml:space="preserve">CMR200101176
</t>
  </si>
  <si>
    <t xml:space="preserve">SMP200003472 </t>
  </si>
  <si>
    <t>CON140-პ21</t>
  </si>
  <si>
    <t>CON190000658-00086</t>
  </si>
  <si>
    <t>11.08.2020 - 28.02.2021</t>
  </si>
  <si>
    <t xml:space="preserve"> ფარმაცევტული პროდუქტები</t>
  </si>
  <si>
    <t>CON190000651-00048</t>
  </si>
  <si>
    <t>CON135-პ20</t>
  </si>
  <si>
    <t>CON200000098-00024</t>
  </si>
  <si>
    <t>CON200000098</t>
  </si>
  <si>
    <t>CON136-პ20</t>
  </si>
  <si>
    <t>CON200000094-00037</t>
  </si>
  <si>
    <t>27392.5</t>
  </si>
  <si>
    <t>11998.52</t>
  </si>
  <si>
    <t>CON141-პ21</t>
  </si>
  <si>
    <t>N2/178-პ20</t>
  </si>
  <si>
    <t>25.08.2020 - 31.12.2020</t>
  </si>
  <si>
    <t>N2/177-პ20</t>
  </si>
  <si>
    <t>CMR200101836</t>
  </si>
  <si>
    <t xml:space="preserve">SMP200003498 </t>
  </si>
  <si>
    <t>CMR200101843</t>
  </si>
  <si>
    <t xml:space="preserve">SMP200003499 </t>
  </si>
  <si>
    <t xml:space="preserve">ხელშეკრულების გაფორმებიდან
1 სექტემბრის  ჩათვლით  </t>
  </si>
  <si>
    <t xml:space="preserve">ხელშეკრულების გაფორმებიდან
9 სექტემბრის ჩათვლით </t>
  </si>
  <si>
    <t>N2/176-პ20</t>
  </si>
  <si>
    <t>848.81</t>
  </si>
  <si>
    <t>CMR200101778</t>
  </si>
  <si>
    <t xml:space="preserve">20.08.2020 - 31.12.2020 </t>
  </si>
  <si>
    <t>1/110-პ20</t>
  </si>
  <si>
    <t xml:space="preserve"> შპს მედიქალ ვორლდ</t>
  </si>
  <si>
    <t>NAT200011917</t>
  </si>
  <si>
    <t>N2/179-პ20</t>
  </si>
  <si>
    <t>CON142-პ21</t>
  </si>
  <si>
    <t>NAT200011290</t>
  </si>
  <si>
    <t xml:space="preserve"> შპს მედინიუსი</t>
  </si>
  <si>
    <t>33712000 - კონდომები/პრეზერვატივები</t>
  </si>
  <si>
    <t>20.08.2020 - 28.02.2021</t>
  </si>
  <si>
    <t>შპს ფაინ თრი ინთერნეიშენალ</t>
  </si>
  <si>
    <t>NAT200011291</t>
  </si>
  <si>
    <t xml:space="preserve"> 15884000 - ბავშვის საკვები</t>
  </si>
  <si>
    <t>2931.95</t>
  </si>
  <si>
    <t>N2/180-პ20</t>
  </si>
  <si>
    <t>CON143-პ20</t>
  </si>
  <si>
    <t>CON144პ20</t>
  </si>
  <si>
    <t>ნიუ ვიჟენი</t>
  </si>
  <si>
    <t>2081.00</t>
  </si>
  <si>
    <t>102195.00</t>
  </si>
  <si>
    <t>პსპ-ფარმა</t>
  </si>
  <si>
    <t>CMR200106150</t>
  </si>
  <si>
    <r>
      <t xml:space="preserve">1/66 </t>
    </r>
    <r>
      <rPr>
        <b/>
        <vertAlign val="superscript"/>
        <sz val="11"/>
        <color theme="1"/>
        <rFont val="Calibri"/>
        <family val="2"/>
        <scheme val="minor"/>
      </rPr>
      <t>1</t>
    </r>
    <r>
      <rPr>
        <b/>
        <sz val="11"/>
        <color theme="1"/>
        <rFont val="Calibri"/>
        <family val="2"/>
        <scheme val="minor"/>
      </rPr>
      <t>-პ20</t>
    </r>
  </si>
  <si>
    <t>NAT200004470</t>
  </si>
  <si>
    <t xml:space="preserve"> 33696200 - რეაქტივები სისხლის ანალიზისათვის</t>
  </si>
  <si>
    <t>30116 ლარი</t>
  </si>
  <si>
    <t>ჰემატოლოგიური ანალიზატორთან Mythic 22-თან თავსებადი რეაქტივები
1) ხსნარი სისხლის ანალიზატორისათვის (დასუფთავების ხსნარი დიფერენცირებადი) ბოთლი არანაკლებ 1 ლ - 50 ცალი
2) დიფერენცირებადი ხსნარი სისხლის ანალიზატორისათვის ბოთლი არანაკლებ 0.5 ლ - 50 ცალი
3) განმაზავებელი ხსნარი ბოთლი არანაკლებ 10 ლ - 50 ცალი
4) კონტროლები Mythic 22-თან თავსებადი (საკონტროლო სისხლი საშუალო მაჩვენებელი; საკონტროლო სისხლი მაღალი მაჩვენებელი; საკონტროლო სისხლი დაბალი მაჩვენებელი) "სამი დონე (1 ნაკრებში არანაკლებ 3 ბოთლი) - 4 ნაკრები</t>
  </si>
  <si>
    <t>31.08.2020 - 28.02.2021</t>
  </si>
  <si>
    <t>ლაპარასკოპი (OLYMPUS EVIS EXERA III CLV-190) - დაზიანებულია განათების წყაროს ნათურა XENON LAMP MAJ-1817 - 1 ერთეული</t>
  </si>
  <si>
    <t>1. ირიგაცია -ასპირაცია - 1 კომპექტი;
2. ვიტრეოტომი - 1 ცალი;
3. ვისკოელასტიკი - პროვისკი - 1 ცალი;
4. ვისკოელასტიკი - მეთილცელულოზა - 2 ცალი;
5. ხელოვნური ბროლი - ხელოვნური ბროლი +18.0D -2ც +20.0D-1ც 21.0D - 1ც - 4 ცალი;
6. G კარტრიჯი ხელოვნური ბროლისთვის - 10 ცალი;
7. თვალის ერთჯერადი სტიკერი საოპერაციო ველისთვის - 20 ცალი;
8. დაბალანსებული ხსნარი - 500მლ:ეწ BSS ირიგაციული სისტემისთვის - 12 ცალი.</t>
  </si>
  <si>
    <t>1/111-პ20</t>
  </si>
  <si>
    <t>02.09.2020 - 31.12.2020</t>
  </si>
  <si>
    <t>შპს მოდერნ მედიქალ სოლუშენ</t>
  </si>
  <si>
    <t>02.09.2020 - 28.02.2021</t>
  </si>
  <si>
    <t>1/112-პ20</t>
  </si>
  <si>
    <t>NAT200011542</t>
  </si>
  <si>
    <t>1. თრომბ-რეთრივერი - თრომბ-რეთრივერი, ინტრაკრანიალური, ნითინოლის, თვითგანშლადი, კარგი ვიზუალიზაციით, ზომები: დიამეტრი 3.00მმ-6.00მმ, სიგრძე - 10მმ-50მმ - 1 ცალი;
2. მირკოკათეტერი - მიკროკათეტერი, თრომბ-რეთრივერთან და ქოილებთან თავსებადი, რთული ანატომიებისათვის - 10 ცალი;
3. მიკრომავთული - მიკრომავთული, ინტრაკრანიალური ენდოვასკულარული ინტერვენციებისათვის, თრომბ-რეთრივერთან და ქოილებთან თავსებადი, ნითინოლის დისტალური ბოლოთი - 10 ცალი;
4. გაიდ-კათეტერი, ნეიროქირურგიული - გაიდ-კათეტერი, ენდოვასკულარული ნეიროინტერვენციისათვის, ტრანსრადიალური მიდგომისათვის, 6F, სიგრძე - 80სმ-90სმ, 0.088" შიდა დიამეტრით, სწორი და MP დაბოლოებებით, დისტალური 4სმ მოხრადი უბნით, 0.035"-0.038" მიმმართველ მავთულებთან თავსებადი, დისტალური ზეწოლის მაქსიმალური ზღვარი - არაუმეტეს 100Gf, პროქსიმალური სიხისტე - არანაკლებ 140Gf - 7 ცალი;
5. გაიდ-კათეტერი, ნეირო-ენდოვასკულარული ინტერვენციებისათვის - გაიდ-კათეტერი, ნეირო-ენდოვასკულარული ინტერვენციებისათვის, დიამეტრი 3.9Fr - 6.0Fr, სიგრძე 95cm - 135cm, სწორი და დაბოლოებებით, დაწნული ნითინოლის შრით, ჰიდროფილური დაფარვით - 5 ცალი;
6. ქოილი - ქოილი, ინტრაკრანიალური ანევრიზმების ენდოვასკულარული ემბოლიზაციისათვის, ზომები: დიამეტრი 1.00მმ-10.00მმ, სიგრძე - 1.00სმ-30.00სმ; მოწყვეტის სიხშირე - არანაკლებ 99%, მოწყვეტის დრო - არაუმეტეს 1 წამი - 10 ცალი;
7. სტენტი, საძილე არტერიისათვის - სტენტი, საძილე არტერიის, თვითგანშლადი, ნითინოლის, მაღალი რადიალური სიხისტით - არანაკლებ 1.40 N/cm; დიამეტრით: 5.00მმ-10.00მმ, სიგრძით: 20მმ-40მმ, 0.014" მიმმართველ მავთულთან თავსებად, მიმწოდებელი სისტემა: 5ფრ-6ფრ, 135სმ - 3 ცალი
8. ფილტრი, საძილე არტერიისათვის - ფილტრი, საძილე არტერიისათვის, თვით-განშლადი და თვით-ცენტრირებადი, ნითინოლის საყრდენი ხარიხების რაოდენობა - არანაკლებ 8, ემბოლების ჩასაჭერი ბადის ფორების ზომა - 100 მიკრონი, დიამეტრი: 4.00მმ-8.00მმ, მიმტანი სისტემა 3.2ფრ-3.9ფრ - 3 ცალი;
9. ბალონ-კათეტერი, საძილე არტერიისათვის - ბალონ-კათეტერი, საძილე არტერიისათვის, ულტრა-დაბალი პროფილის, დურალინის მემბრანით დაფარული, პუნქციისადმი რეზისტენტული, მაქსიმალური წნევა - არანაკლებ 14 ატმ. ზომები: დიამეტრი 4.00მმ-7.00მმ, სიგრძე 15მმ-40მმ, მიმტანი სისტემა - 142სმ, 0.014" მიმართველ მავთულთან თავსებადი, 6FrX3.3Fr - 3 ცალი;
10. ინტროდუსერი, ტრანსრადიალური - ინტროდუსერი, ტრანსრადიალური, ატრავმატული, სისხლის უკუდინების საწინააღმდეგო სარქველით, 6FrX11cm - 30 ცალი;
11. მიმმართველი მავთული, ჰიდროფილური - მიმმართველი მავთული, ჰიდროფილური დაფარვით, 0.035"X260cm, J დაბოლოებით, კარგი ვიზუალიზაციით, 1:1 მართვადობით, ნითინოლის ჩონჩხით - 30 ცალი;
12. პუნქციის არხის დასახური სისტემა - სისტემა, პუნქციური არხის დასახური, იმპლანტირებადი კოლაგენის ღუზით - 5 ცალი;
13. ანგიოგრაფიული კათეტერი - ანგიოგრაფიული კათეტერი, 5FrX100cm, Vertebral - 20 ცალი;
14. თრომბასპირაციული კათეტერი - კათეტერი, ინტრაკრანიალური თრომბის ასპირაციისათვის, ვაკუუმ-ასპირატორთან თავსებადი, გარდამავალი ზონები - არანაკლებ 16, სიგრძე 132სმ, მთელ სიგრძეზე უცვლელი შიდა დიამეტრით - 0.068" - 2 ცალი;
15. რეპერფუზიული კათეტერი - კათეტერი, ინტრაკრანიალური თრომბის ასპირაციისათვის, ვაკუუმ-ასპირატორთან თავსებადი, თრომბასპირაციულ კათეტერთან თავსებადი, დიამეტრი: პროქსიმალურად - 4.7", დისტალურად - 1.27F - 5 ცალი;
16. ბალონ-კათეტერი, ინტრაკრანიალური - ბალონ-კათეტერი, ინტრაკრანიალური ანგიოპლასტიკისათვის, ფართო ყელიანი ანევრიზმებისათვის, ზომები: დიამეტრი 6.00მმ, სიგრძე 7.00მმ-20.00მმ, წნევა 2 ატმ. - 6 ატმ. 2Fr, 0.014" მიმმართველ მავთულთან და 0.055" მიკროკათეტერთან თავსებადი, მიმტანი სისტემა - 160cm - 1 ცალი;
17. რეპერფუზიული კათეტერი - კათეტერი, ინტრაკრანიალური თრომბის ასპირაციისათვის, ვაკუუმ-ასპირატორთან თავსებადი, თრომბასპირაციულ კათეტერთან თავსებადი, დიამეტრი: პროქსიმალურად - 2.03mm, დისტალურად - 1.42mm, სიგრძე - 139cm - 2 ცალი</t>
  </si>
  <si>
    <t>NAT200011858</t>
  </si>
  <si>
    <t>CMR200104136</t>
  </si>
  <si>
    <t>CMR200105749</t>
  </si>
  <si>
    <t xml:space="preserve"> 01.09.2020 - 31.12.2020</t>
  </si>
  <si>
    <t>CMR200104173</t>
  </si>
  <si>
    <t>CMR200105761</t>
  </si>
  <si>
    <t>01.09.2020 - 31.12.2020</t>
  </si>
  <si>
    <t>N2/181-პ20</t>
  </si>
  <si>
    <t>N2/184-პ20</t>
  </si>
  <si>
    <t>ხელშეკრულების გაფორმებიდან 3  სამუშაო დღე</t>
  </si>
  <si>
    <t xml:space="preserve">SMP200003671 </t>
  </si>
  <si>
    <t>CMR200105773</t>
  </si>
  <si>
    <t>CON190000651-00049</t>
  </si>
  <si>
    <t>21.08.2020 - 28.02.2021</t>
  </si>
  <si>
    <t>CON190000628-00004</t>
  </si>
  <si>
    <t>25.08.2020 - 28.02.2021</t>
  </si>
  <si>
    <t>CON200000094-00039</t>
  </si>
  <si>
    <t>289.5</t>
  </si>
  <si>
    <t>CON200000101-00012</t>
  </si>
  <si>
    <t>CMR200110031</t>
  </si>
  <si>
    <t xml:space="preserve">SMP200003780 </t>
  </si>
  <si>
    <t>11.09.2020 - 31.12.2020</t>
  </si>
  <si>
    <t>SMP200003815</t>
  </si>
  <si>
    <t>1/113-პ20</t>
  </si>
  <si>
    <t>CON190000651-00050</t>
  </si>
  <si>
    <t>26.08.2020 - 28.02.2021</t>
  </si>
  <si>
    <t>453.6 ლარი</t>
  </si>
  <si>
    <t xml:space="preserve"> სს გეფა </t>
  </si>
  <si>
    <t>CON200000104-00013</t>
  </si>
  <si>
    <t>CON200000104</t>
  </si>
  <si>
    <t>990 ლარი</t>
  </si>
  <si>
    <t xml:space="preserve"> 27.08.2020 - 28.02.2021</t>
  </si>
  <si>
    <t xml:space="preserve"> CON190000654-00179</t>
  </si>
  <si>
    <t>81 ლარი</t>
  </si>
  <si>
    <t xml:space="preserve"> CON190000648-00058</t>
  </si>
  <si>
    <t>01.09.2020 - 28.02.2021</t>
  </si>
  <si>
    <t>166.55 ლარი</t>
  </si>
  <si>
    <t xml:space="preserve"> CON200000082-00036</t>
  </si>
  <si>
    <t xml:space="preserve"> CON200000082</t>
  </si>
  <si>
    <t>1400 ლარი</t>
  </si>
  <si>
    <t>CON145პ20</t>
  </si>
  <si>
    <t>CON146პ20</t>
  </si>
  <si>
    <t>CON190000615-00033</t>
  </si>
  <si>
    <t>11280 ლარი</t>
  </si>
  <si>
    <t>CON147პ20</t>
  </si>
  <si>
    <t>CON190000653-00086</t>
  </si>
  <si>
    <t>09.09.2020 - 28.02.2021</t>
  </si>
  <si>
    <t>1065 ლარი</t>
  </si>
  <si>
    <t>CON190000653</t>
  </si>
  <si>
    <t>1/114-პ20</t>
  </si>
  <si>
    <t>1/115-პ20</t>
  </si>
  <si>
    <t xml:space="preserve">15.09.2020 - 31.12.2020 </t>
  </si>
  <si>
    <t>CMR200111355</t>
  </si>
  <si>
    <t xml:space="preserve">
შპს ეს-ფარმ ჯორჯია (412728767)</t>
  </si>
  <si>
    <t xml:space="preserve">CMR200111372
</t>
  </si>
  <si>
    <t>15.09.2020 - 31.12.2020</t>
  </si>
  <si>
    <t>SMP200003912</t>
  </si>
  <si>
    <t>CMR200114496</t>
  </si>
  <si>
    <t>22.09.2020 - 31.12.2020</t>
  </si>
  <si>
    <t>ხელშეკრულების გაფორმებიდან 2   სამუშაო დღე</t>
  </si>
  <si>
    <t>CMR200112294</t>
  </si>
  <si>
    <t>CMR200113674</t>
  </si>
  <si>
    <t xml:space="preserve">18.09.2020 - 31.12.2020 </t>
  </si>
  <si>
    <t>CMR200113732</t>
  </si>
  <si>
    <t>24.09.2020 - 31.12.2020</t>
  </si>
  <si>
    <t>ხელშეკრულების გაფორმებიდან3 სამუშაო დღე</t>
  </si>
  <si>
    <t>21.09.2020 - 31.12.2020</t>
  </si>
  <si>
    <t>CMR200113728</t>
  </si>
  <si>
    <t xml:space="preserve">მოთხოვნიდან 3 სამი სამუშაო დღის ვადაში </t>
  </si>
  <si>
    <t>CMR200113681</t>
  </si>
  <si>
    <t>CMR200113714</t>
  </si>
  <si>
    <t xml:space="preserve">
შპს პსპ ფარმა (202203123) </t>
  </si>
  <si>
    <t xml:space="preserve"> 18.12.2020 - 31.12.2020 </t>
  </si>
  <si>
    <t>ხელშეკრულების გაფორმებიდან2სამუშაო დღე</t>
  </si>
  <si>
    <t>CMR200112528</t>
  </si>
  <si>
    <t>CON190000506-00138</t>
  </si>
  <si>
    <t>16.09.2020 - 28.02.2021</t>
  </si>
  <si>
    <t>CON148-პ20</t>
  </si>
  <si>
    <t>სამედიცინო კათეტერის, ბახილების, ბინტის, ლეიკოპლასტერის, მარლის, ნიღბის, სპირტიანი ტამპონებისა და შპრიცის შესყიდვა</t>
  </si>
  <si>
    <t>CON200000218-00004</t>
  </si>
  <si>
    <t>CON200000218</t>
  </si>
  <si>
    <t>17.09.2020 - 28.02.2021</t>
  </si>
  <si>
    <t>CON149-პ20</t>
  </si>
  <si>
    <t>CON200000219-00001</t>
  </si>
  <si>
    <t>CON200000219</t>
  </si>
  <si>
    <t>CON150-პ20</t>
  </si>
  <si>
    <t>CON200000220-00002</t>
  </si>
  <si>
    <t>CON200000220</t>
  </si>
  <si>
    <t xml:space="preserve"> CON200000223-00007</t>
  </si>
  <si>
    <t xml:space="preserve"> CON200000223</t>
  </si>
  <si>
    <t>18.09.2020 - 28.02.2021</t>
  </si>
  <si>
    <t>1357.3</t>
  </si>
  <si>
    <t>CON200000221-00007</t>
  </si>
  <si>
    <t>CON200000221</t>
  </si>
  <si>
    <t>CON200000176-00089</t>
  </si>
  <si>
    <t>18.09.2020 - 30.10.2020</t>
  </si>
  <si>
    <t>შპს პენსან ჯორჯია</t>
  </si>
  <si>
    <t>30197630-საბეჭდი ქაღალდი</t>
  </si>
  <si>
    <t>CON200000176</t>
  </si>
  <si>
    <t xml:space="preserve"> A4 ფორმატის პირველი ხარისხის საბეჭდი ქაღალდი.</t>
  </si>
  <si>
    <t>CON190000691-00062</t>
  </si>
  <si>
    <t>CON190000691</t>
  </si>
  <si>
    <t>21.09.2020 - 28.02.2021</t>
  </si>
  <si>
    <t>CON151-პ20</t>
  </si>
  <si>
    <t>CON152-პ20</t>
  </si>
  <si>
    <t>CON153-პ20</t>
  </si>
  <si>
    <t>CON154-პ20</t>
  </si>
  <si>
    <t>CON155-პ20</t>
  </si>
  <si>
    <t>CON156-პ20</t>
  </si>
  <si>
    <t>CON190000658-00090</t>
  </si>
  <si>
    <t>2397.8</t>
  </si>
  <si>
    <t>23.09.2020 - 28.02.2021</t>
  </si>
  <si>
    <t>CON190000689-00042</t>
  </si>
  <si>
    <t>CON157-პ20</t>
  </si>
  <si>
    <t>CON190000659-00123</t>
  </si>
  <si>
    <t>CON158-პ20</t>
  </si>
  <si>
    <t>CON159-პ20</t>
  </si>
  <si>
    <t>CON160-პ20</t>
  </si>
  <si>
    <t>1/116-პ20</t>
  </si>
  <si>
    <t>CON161-პ20</t>
  </si>
  <si>
    <t>1/117-პ20</t>
  </si>
  <si>
    <t>CON162-პ20</t>
  </si>
  <si>
    <t>SMP200004009</t>
  </si>
  <si>
    <t>28974 ლარი</t>
  </si>
  <si>
    <t>CON163-პ20</t>
  </si>
  <si>
    <t>1/118-პ20</t>
  </si>
  <si>
    <t xml:space="preserve">ბიოლენდი </t>
  </si>
  <si>
    <t>SMP200003331</t>
  </si>
  <si>
    <t xml:space="preserve">SMP200004156 </t>
  </si>
  <si>
    <t>1/119-პ20</t>
  </si>
  <si>
    <t>CON164-პ20</t>
  </si>
  <si>
    <t>CON165-პ20</t>
  </si>
  <si>
    <t xml:space="preserve">გოლდმედი </t>
  </si>
  <si>
    <t>1/120-პ20</t>
  </si>
  <si>
    <t>NAT200013455</t>
  </si>
  <si>
    <t xml:space="preserve">
1. კლიფსები - ერთჯერადი, სკალპის კლიფსები, შეკვრაში არანაკლებ 200 ცალი - 1 შეკვრა;
2. კლიფსების დამდები - მრავალჯერადი - 1 ცალი;
3. კლიფსების მომხსნელი - მრავალჯერადი - 1 ცალი;
4. სერკლიაჟის მაკრატელი - მრავალჯერადი - 1 ცალი;
5. ელექტრო დანის საფხეკი ღრუბელი - ერთჯერადი - 1000 ცალი</t>
  </si>
  <si>
    <t>NAT200013039</t>
  </si>
  <si>
    <t>დასხივების დოზის ამთვლელი SHIMADZU FLEXAVISION HB რენტგენო დიაგნოსტიკური აპარატისთვის - დასხივების დოზის ამთვლელი, ინტეგრირებული SHIMADZU FLEXAVISION HB რენტგენო დიაგნოსტიკურ აპარატთან, ოპერატორის ოთახში მაჩვენებელი მონიტორით - 1 ცალი</t>
  </si>
  <si>
    <t xml:space="preserve">ჰუმან დიაგნოსტიკ ჯორჯია </t>
  </si>
  <si>
    <t>NAT200013351</t>
  </si>
  <si>
    <t>გაზებისა და ელექტროლიტების ანალიზატორის ABL 90 აპარატის ნემსის დამჭერის შუასადების შესყიდვა 1 ცალი</t>
  </si>
  <si>
    <t>შპს რადიაციული ტექნოლოგიების და უსაფრთხოების ცენტრი</t>
  </si>
  <si>
    <t xml:space="preserve"> შპს ჰოსპიმედ ჯორჯია</t>
  </si>
  <si>
    <t>29.09.2020 - 28.02.2021</t>
  </si>
  <si>
    <t>NAT200014018</t>
  </si>
  <si>
    <t>პორტატული ჰემოდიალიზის აპარატი (Bbraun Dialog plus centurion 1500) - გეგმიური მომსახურება</t>
  </si>
  <si>
    <t>შპს მედიქალშოპი</t>
  </si>
  <si>
    <t>NAT200013426</t>
  </si>
  <si>
    <t>ლექრო ენცეფალოგრაფის ელექტროდები - ელექტრო ენცეფალოგრაფთან (contec KT88-2400) თავსებადი მრავალჯერადი, ე.წ ,,თეფში" ელექტროდები, 10 მმ-იანი - 25 ცალი</t>
  </si>
  <si>
    <t>30.09.2020 - 28.02.2021</t>
  </si>
  <si>
    <t>07.10.2020 - 28.02.2021</t>
  </si>
  <si>
    <t>NAT200013656</t>
  </si>
  <si>
    <t>1. მზა სადენზინფექციო ხსნარი სველი წერტილების და კრიტიკული არეების დასამუშავებლად - სადეზინფექციო მზა ხსნარი სველი წერტილების დეზინფექციისთვის, კრიტიკული არეების რეცხვადი ზედაპირებისთვის. სამედიცინო აპარატურის ინვენტარისა და ნებისმიერი ზედაპირების დეზინფექციისთვის. ალდეჰიდებისგან თავისუფალი. ანტიმიკრობული აქტივობის მაღალი სპექტრით. მიკრობიოლოგიური აქტივობა: ბაქტერიოციდული, ტუბერკულიოციდური, ფუნგიციდური, ვირუციდული, სპოროციდული, კუვეზებისთვის (შიდსი, ჰეპატიტი B,C , ჰერპეს ვირუსი როტა და ლიპოფილური ვირუსები) ჰიპოალერგიული და მძაფრი სუნის გარეშე (რბილი სურნელით). 5 ლიტრიანი შეფუთვით. მოსაწოდებელი პროდუქტი ტესტირებული უნდა იყოს ევროკავშირის მიერ აღიარებულ EN ნორმების (სტანდარტების) შესაბამისად - 80 ლიტრი
2. მზა სადენზინფექციო ხსნარი სველი წერტილების და კრიტიკული არეების დასამუშავებლად - სადეზინფექციო მზა ხსნარი სველი წერტილების დეზინფექციისთვის, კრიტიკული არეების რეცხვადი ზედაპირებისთვის. სამედიცინო აპარატურის ინვენტარისა და ნებისმიერი ზედაპირების დეზინფექციისთვის. ალდეჰიდებისგან თავისუფალი. ანტიმიკრობული აქტივობის მაღალი სპექტრით. მიკრობიოლოგიური აქტივობა: ბაქტერიოციდული, ტუბერკულიოციდური, ფუნგიციდური, ვირუციდული, სპოროციდული, კუვეზებისთვის (შიდსი, ჰეპატიტი B,C , ჰერპეს ვირუსი როტა და ლიპოფილური ვირუსები) ჰიპოალერგიული და სუნის გარეშე (რბილი სურნელით). არანაკლებ 0.750 მლ - არაუმეტეს 1ლიტრიანი შეფუთვა მისაფრქვევლით. მოსაწოდებელი პროდუქტი ტესტირებული უნდა იყოს ევროკავშირის მიერ აღიარებულ EN ნორმების (სტანდარტების) შესაბამისად - 250 ცალი;
3. სამედიცინო ხელსაწყოების ენდოსკოპებისა და თერმოსენსიტიური ინსტრუმენტებისათვის მაღალი დონის დეზინფექცია/სტერილიზაცია. - სამედიცინო ხელსაწყოების ენდოსკოპებისა და თერმოსენსიტიური ინსტრუმენტებისათვის მაღალი დონის დეზინფექცია/სტერილიზაცია. ავტომატური გამრეცხი აპარატისთვის. 460 ლიტრი სამუშაო ხსნარი . მოსაწოდებელი პროდუქტი ტესტირებული უნდა იყოს ევროკავშირის მიერ აღიარებულ EN ნორმების (სტანდარტების) შესაბამისად - 460 ლიტრი;
4. მეოთხე პოზიცია და 1.3 პუნქტის (ფასების ცხრილი) ჩამოყალბდეს შემდეგი სახით - თერმომგრძნობიარე და თერმოსტაბილური ინსტრუმენტების სარეცხი კონცენტრატი წინასასტერლიზაციო მომზადებისთვის (ენდოსკოპების ავტომატური რეცხვისთვის) - კოროზიის საწინააღმდეგო, ქაფის წარმოქმნის საწინააღმდეგო ნივთიერებები, ალდეჰიდებისგან თავისუფალი. მაქსიმალურად დაბალი ტოქსიურობის, ხანმოკლე ექსპოზიციით. 5 ლიტრიანი შეფუთვით. 20 000 ლიტრი სამუშაო ხსნარი. მოსაწოდებელი პროდუქტი ტესტირებული უნდა იყოს ევროკავშირის მიერ აღიარებულ EN ნორმების (სტანდარტების) შესაბამისად - 20000 ლიტრი (სამუშაო ხსნარი);
5. ქლორის შემცველი მყარი, ტაბლეტირებული სადეზინფექციო საშუალება - მყარი ტაბლეტირებული ფორმის, ზედაპირების, მყარი ავეჯის, სანიტარული მოწყობილობის, რეზინის საგნების, სათამაშოების, პაციენტის მოვლის საშუალებების, სამზარეულოს ინვენტარის, წყლის ავზების, დეზინფექციისთვის, ანტიბაქტერიული ანტიმიკრობული მოქმედების (ტუბერკულოზის მიკრობაქტერიების ჩათვლით), ვირუსების (მათ შორის აივ და პარენტერალური ვირუსული ჰეპატიტის პათოგენების ჩათვლით), Candida და Trichophyton სოკოების წინააღმდეგ. მოსაწოდებელი პროდუქტი ტესტირებული უნდა იყოს ევროკავშირის მიერ აღიარებულ EN ნორმების (სტანდარტების) შესაბამისად - 6000 ტაბლეტი;
6 ტესტ ჩხირები - სასტერილიზაციო ხსნარში, აქტიური ნივთიერების ვარგისიანობის საკონტროლოდ - 100 ცალი.</t>
  </si>
  <si>
    <t>162599 ლარი</t>
  </si>
  <si>
    <t>155987.2 ლარი</t>
  </si>
  <si>
    <t xml:space="preserve"> 40420 ლარი</t>
  </si>
  <si>
    <t>29.09.2020 - 31.12.2020</t>
  </si>
  <si>
    <t>CMR200117832</t>
  </si>
  <si>
    <t xml:space="preserve">1156.48 </t>
  </si>
  <si>
    <t>38653300 - ფირის გასამჟღავნებელი აპარატები და მოწყობილობები</t>
  </si>
  <si>
    <t>ხელშეკრულების გაფორმებიდან   1 სამუშაო დღე</t>
  </si>
  <si>
    <t>CMR200117925</t>
  </si>
  <si>
    <t xml:space="preserve">29.09.2020 - 31.12.2020 </t>
  </si>
  <si>
    <t>CMR200117797</t>
  </si>
  <si>
    <t xml:space="preserve">მოთხოვდან 3 სამუშაო დღის </t>
  </si>
  <si>
    <t>CMR200117842</t>
  </si>
  <si>
    <t>30.09.2020 - 31.12.2020</t>
  </si>
  <si>
    <t>07.10.2020 - 31.12.2020</t>
  </si>
  <si>
    <t>CMR200119065</t>
  </si>
  <si>
    <t>CMR200119061</t>
  </si>
  <si>
    <t>38423100 - წნევის საზომი აპარატები</t>
  </si>
  <si>
    <t xml:space="preserve">02.10.2020 - 28.02.2021 </t>
  </si>
  <si>
    <t>CMR200117856</t>
  </si>
  <si>
    <t>CMR200117862</t>
  </si>
  <si>
    <t>01.10.2020 - 31.12.2020</t>
  </si>
  <si>
    <t>CMR200117873</t>
  </si>
  <si>
    <t xml:space="preserve"> 07.10.2020 - 31.12.2020</t>
  </si>
  <si>
    <t>CMR200120837</t>
  </si>
  <si>
    <t>შპს საბა (202157593)</t>
  </si>
  <si>
    <t>CMR200120888</t>
  </si>
  <si>
    <t xml:space="preserve">07.10.2020 - 31.12.2020 </t>
  </si>
  <si>
    <t>CMR200120905</t>
  </si>
  <si>
    <t>09.10.2020 - 31.12.2020</t>
  </si>
  <si>
    <t>CMR200121461</t>
  </si>
  <si>
    <t xml:space="preserve">08.10.2020 - 31.12.2020 </t>
  </si>
  <si>
    <t>ხელშეკრულების გაფორმებიდან   2 სამუშაო დღე</t>
  </si>
  <si>
    <t>90700000 - მომსახურებები ეკოლოგიის სფეროში</t>
  </si>
  <si>
    <t>NAT200014742</t>
  </si>
  <si>
    <t>12.10.2020 - 31.12.2021</t>
  </si>
  <si>
    <t>SMP200004211</t>
  </si>
  <si>
    <t>1/121-პ20</t>
  </si>
  <si>
    <t>შპს "დიამედი"</t>
  </si>
  <si>
    <t>NAT200015122</t>
  </si>
  <si>
    <t>უროლოგიური ლაზერული ლითოტრიპტორი (dornier medtech medilas H solvo) -აპარატთან
თავსებადი ნაწილების შეძენა თანმდევი მომსახურეობით, მონტაჟი.</t>
  </si>
  <si>
    <t>1/122-პ20</t>
  </si>
  <si>
    <t>1/123-პ20</t>
  </si>
  <si>
    <t>16.10.2020 - 28.02.2021</t>
  </si>
  <si>
    <t xml:space="preserve"> NAT200014828</t>
  </si>
  <si>
    <t>7999.18</t>
  </si>
  <si>
    <t>CMR200123313</t>
  </si>
  <si>
    <t xml:space="preserve">13.10.2020 - 28.02.2021 </t>
  </si>
  <si>
    <t>CMR200123315</t>
  </si>
  <si>
    <t>SMP200004254</t>
  </si>
  <si>
    <t>SMP200004253</t>
  </si>
  <si>
    <t xml:space="preserve"> ორთქლის სტერილიზატორის (Tuttnauer S/N 13070697; S/N13070696) შეკეთება</t>
  </si>
  <si>
    <t xml:space="preserve">
შპს ალფალაბი (205202029)</t>
  </si>
  <si>
    <t>CMR200123440</t>
  </si>
  <si>
    <t>16.10.2020 - 31.12.2020</t>
  </si>
  <si>
    <t xml:space="preserve">
შპს ეი-ბი ემ (404917328)</t>
  </si>
  <si>
    <t>CMR200123447</t>
  </si>
  <si>
    <t>16.10.2020 - 31.12.2021</t>
  </si>
  <si>
    <t>CON190000613-00021</t>
  </si>
  <si>
    <t>28.09.2020 - 28.02.2022</t>
  </si>
  <si>
    <t xml:space="preserve"> CON200000043-00048</t>
  </si>
  <si>
    <t xml:space="preserve"> CON200000043</t>
  </si>
  <si>
    <t>CON190000659-00127</t>
  </si>
  <si>
    <t xml:space="preserve"> CON190000658-00094</t>
  </si>
  <si>
    <t xml:space="preserve"> CON190000658</t>
  </si>
  <si>
    <t xml:space="preserve"> 30.09.2020 - 28.02.2021</t>
  </si>
  <si>
    <t>CON200000108-00031</t>
  </si>
  <si>
    <t>02.10.2020 - 28.01.2021</t>
  </si>
  <si>
    <t>CON200000230-00074</t>
  </si>
  <si>
    <t>12.10.2020 - 28.02.2021</t>
  </si>
  <si>
    <t>CON200000230</t>
  </si>
  <si>
    <t>CON200000229-00008</t>
  </si>
  <si>
    <t xml:space="preserve"> 34300000 - ნაწილები და აქსესუარები სატრანსპორტო საშუალებებისა და მათი ძრავებისათვის</t>
  </si>
  <si>
    <t>CON200000229</t>
  </si>
  <si>
    <t>შპს ამბოლი</t>
  </si>
  <si>
    <t>ავტომანქანების ზამთრის სეზონის საბურავები</t>
  </si>
  <si>
    <t>სამედიცინო სახარჯი მასალები</t>
  </si>
  <si>
    <t>1/124-პ20</t>
  </si>
  <si>
    <t>მეტროლოგი</t>
  </si>
  <si>
    <t>1/125-პ20</t>
  </si>
  <si>
    <t>1/126-პ20</t>
  </si>
  <si>
    <t>CON166-პ20</t>
  </si>
  <si>
    <t>23.10.2020-28.02.2021</t>
  </si>
  <si>
    <t>1/127-პ20</t>
  </si>
  <si>
    <t>1/128-პ20</t>
  </si>
  <si>
    <t>შპს ალფალაბი (205202029)</t>
  </si>
  <si>
    <t>CMR200125151</t>
  </si>
  <si>
    <t>19.10.2020 - 28.02.2021</t>
  </si>
  <si>
    <t>CMR200125132</t>
  </si>
  <si>
    <t xml:space="preserve">შემსყიდველის მოთხოვნიდან 3  სამუშაო  დღე. </t>
  </si>
  <si>
    <t>შპს პრიმაქს-ჯორჯია (404421185)</t>
  </si>
  <si>
    <t>CMR200125133</t>
  </si>
  <si>
    <t xml:space="preserve">33140000 - სამედიცინო სახარჯი მასალები (ხალათები) </t>
  </si>
  <si>
    <t xml:space="preserve">16.10.2020 - 28.02.2021 </t>
  </si>
  <si>
    <t>CMR200124446</t>
  </si>
  <si>
    <t>19.10.2020 - 31.12.2020</t>
  </si>
  <si>
    <t>ხელშეკრულების გაფორმებიდან   3 სამუშაო დღე</t>
  </si>
  <si>
    <t>CMR200124428</t>
  </si>
  <si>
    <t xml:space="preserve">16.10.2020 - 31.12.2020 </t>
  </si>
  <si>
    <t>SMP200004310</t>
  </si>
  <si>
    <t>CMR200126210</t>
  </si>
  <si>
    <t xml:space="preserve"> იდაყვის დამცავი (სამკლაური)
33140000 - სამედიცინო სახარჯი მასალები</t>
  </si>
  <si>
    <t xml:space="preserve">21.10.2020 - 28.02.2021 </t>
  </si>
  <si>
    <t>2/223-პ20</t>
  </si>
  <si>
    <t>2/224-პ20</t>
  </si>
  <si>
    <t>CON167-პ20</t>
  </si>
  <si>
    <t>CON168-პ20</t>
  </si>
  <si>
    <t xml:space="preserve">თეგატა მოტორს </t>
  </si>
  <si>
    <t xml:space="preserve"> ნიღაბი რესპირატორი N 95</t>
  </si>
  <si>
    <t>SMP200004411</t>
  </si>
  <si>
    <t>SMP200004407</t>
  </si>
  <si>
    <t xml:space="preserve"> ხელთათმანი ა/სტ S,M, L ლატექსი ტალკით N2
(CPV 33140000 - სამედიცინო სახარჯი მასალები)</t>
  </si>
  <si>
    <t>2/225-პ20</t>
  </si>
  <si>
    <t xml:space="preserve">27.10.2020 - 31.12.2020 </t>
  </si>
  <si>
    <t>CMR200127430</t>
  </si>
  <si>
    <t xml:space="preserve">33696500 - ლაბორატორიული რეაქტივები (დ დიმერი) </t>
  </si>
  <si>
    <t>CMR200127404</t>
  </si>
  <si>
    <t xml:space="preserve">20.10.2020 - 31.12.2020 </t>
  </si>
  <si>
    <t>CMR200127419</t>
  </si>
  <si>
    <t xml:space="preserve">20.10.2020 - 31.10.2020 </t>
  </si>
  <si>
    <t>შპს მედიქალ მარქეთ (445509628)</t>
  </si>
  <si>
    <t>33922000 - გვამის გადასატანი ჩანთები</t>
  </si>
  <si>
    <t>CMR200127705</t>
  </si>
  <si>
    <t xml:space="preserve">29.10.2020 - 28.02.2021 </t>
  </si>
  <si>
    <t>NAT200015230</t>
  </si>
  <si>
    <r>
      <t> </t>
    </r>
    <r>
      <rPr>
        <b/>
        <sz val="11"/>
        <color rgb="FF363636"/>
        <rFont val="Verdana"/>
        <family val="2"/>
      </rPr>
      <t>პსპ ფარმა</t>
    </r>
  </si>
  <si>
    <t>20.10.2020 - 31.01.2021</t>
  </si>
  <si>
    <t>კეტამინი - 50მგ/1მლ-2მლ - 300 ამპულა.</t>
  </si>
  <si>
    <t>23.10.2020 - 28.02.2021</t>
  </si>
  <si>
    <t>NAT200015697</t>
  </si>
  <si>
    <t>საკალიბრაციო ხელსაწყო/მოწყობილობებისა და გაზომვის საშუალებების დაკალიბრების (მომსახურების) შესყიდვა.</t>
  </si>
  <si>
    <t>შპს ერ თი ემ</t>
  </si>
  <si>
    <t>NAT200015391</t>
  </si>
  <si>
    <t>პაციენტის მონიტორთან MINDRAY N17-თან თავსებადი აქსესუარი</t>
  </si>
  <si>
    <t>შპს ეს-ფარმ ჯორჯია</t>
  </si>
  <si>
    <t>სამედიცინო სახარჯი მასალები.</t>
  </si>
  <si>
    <t>NAT200015229</t>
  </si>
  <si>
    <t>შპს ევრაზია მედი</t>
  </si>
  <si>
    <t>26.10.2020 - 28.02.2021</t>
  </si>
  <si>
    <t>NAT200015546</t>
  </si>
  <si>
    <t>ართროსკოპის სკოპი</t>
  </si>
  <si>
    <t xml:space="preserve"> შპს Georgianairlink</t>
  </si>
  <si>
    <t xml:space="preserve"> NAT200015260</t>
  </si>
  <si>
    <t xml:space="preserve"> 32333100 - ვიდეოჩამწერები</t>
  </si>
  <si>
    <t>ვიდეოჩამწერი - 2 ცალი</t>
  </si>
  <si>
    <t>CON200000035-00081</t>
  </si>
  <si>
    <t>CON200000035</t>
  </si>
  <si>
    <t>CMR200128309</t>
  </si>
  <si>
    <t>28.10.2020 - 28.02.2021</t>
  </si>
  <si>
    <t>სს აიდ გრუპ (405176973)</t>
  </si>
  <si>
    <t>CMR200128302</t>
  </si>
  <si>
    <t>27.10.2020 - 31.12.2020</t>
  </si>
  <si>
    <t>CON190000647-00059</t>
  </si>
  <si>
    <t>CON169-პ20</t>
  </si>
  <si>
    <t xml:space="preserve"> CON200000231-00011</t>
  </si>
  <si>
    <t>CON200000231</t>
  </si>
  <si>
    <t>შესყიდვის ობიექტს წარმოადგენს მცირე ტვირთამწეობის ავტომანქანების ზამთრის სეზონის საბურავები:</t>
  </si>
  <si>
    <t>27.10.2020 - 28.02.2021</t>
  </si>
  <si>
    <t>1/129-პ20</t>
  </si>
  <si>
    <t xml:space="preserve">SMP200004544 </t>
  </si>
  <si>
    <t>SMP200004542</t>
  </si>
  <si>
    <t>CMR200101754</t>
  </si>
  <si>
    <t xml:space="preserve">19.08.2020 - 31.12.2020 </t>
  </si>
  <si>
    <t>1/130-პ20</t>
  </si>
  <si>
    <t>CMR200131193</t>
  </si>
  <si>
    <t>27841.50</t>
  </si>
  <si>
    <t xml:space="preserve">33140000 - სამედიცინო სახარჯი მასალები
კომბინიზონი </t>
  </si>
  <si>
    <t>04.11.2020 - 28.02.2021</t>
  </si>
  <si>
    <t>CMR200131214</t>
  </si>
  <si>
    <t xml:space="preserve">33190000 - სხვადასხვა სამედიცინო აპარატურა და პროდუქტები(ფლოუმეტრი) </t>
  </si>
  <si>
    <t>CON170-პ20</t>
  </si>
  <si>
    <t>CMR200131230</t>
  </si>
  <si>
    <t>CON190000668-00008</t>
  </si>
  <si>
    <t>02.11.2020 - 28.02.2021</t>
  </si>
  <si>
    <t>SMP200004601</t>
  </si>
  <si>
    <t xml:space="preserve"> SPA200002609</t>
  </si>
  <si>
    <t>ელექტრონული ტენდერი(SPA)</t>
  </si>
  <si>
    <t>ბიოქიმიურ ანალიზატორის (cobas c 111 გეგმიური ტექნიკური მომსახურეობა)
(CPV 50400000 - სამედიცინო და ზუსტი საზომი აპარატურის შეკეთება და ტექნიკური მომსახურება)</t>
  </si>
  <si>
    <t>09.11.2020 - 28.02.2021</t>
  </si>
  <si>
    <t>CMR200131886</t>
  </si>
  <si>
    <t>CMR200131894</t>
  </si>
  <si>
    <t>05.11.2020 - 28.02.2021</t>
  </si>
  <si>
    <t>CMR200131909</t>
  </si>
  <si>
    <t xml:space="preserve">05.11.2020 - 28.02.2021 </t>
  </si>
  <si>
    <t>CMR200131915</t>
  </si>
  <si>
    <t>2/232-პ20</t>
  </si>
  <si>
    <t>CON171-პ20</t>
  </si>
  <si>
    <t>CMR200132476</t>
  </si>
  <si>
    <t>შპს მირკო (204996772)</t>
  </si>
  <si>
    <t>2/238-პ20</t>
  </si>
  <si>
    <t xml:space="preserve">33696500 - ლაბორატორიული რეაქტივები (ანტისხეულები) </t>
  </si>
  <si>
    <t xml:space="preserve">11.11.2020 - 28.02.2021 </t>
  </si>
  <si>
    <t>ხელშეკრულების გაფორმებიდან   2სამუშაო დღე</t>
  </si>
  <si>
    <t>33696500 - ლაბორატორიული რეაქტივები (პროკალციტონინი)</t>
  </si>
  <si>
    <t>2/237-პ20</t>
  </si>
  <si>
    <t>CMR200132469</t>
  </si>
  <si>
    <t xml:space="preserve">33696500 - ლაბორატორიული რეაქტივები( დ -დიმერი) </t>
  </si>
  <si>
    <t>2/235-პ20</t>
  </si>
  <si>
    <t xml:space="preserve">09.11.2020 - 31.12.2020 </t>
  </si>
  <si>
    <t>CMR200132464</t>
  </si>
  <si>
    <t xml:space="preserve"> შესრულებული ხელშეკრულება</t>
  </si>
  <si>
    <t>CMR200132676</t>
  </si>
  <si>
    <t>2/233-პ20</t>
  </si>
  <si>
    <t xml:space="preserve"> შპს მედიქალშოპი</t>
  </si>
  <si>
    <t xml:space="preserve"> NAT200015878</t>
  </si>
  <si>
    <t>ნემსი - თავსებადი ელექტრომიოგრაფთან (EMG Current Stimulator), ერთჯერადი - 20 ცალი</t>
  </si>
  <si>
    <t>CON172-პ20</t>
  </si>
  <si>
    <t>CMR200132854</t>
  </si>
  <si>
    <t>2/234-პ20</t>
  </si>
  <si>
    <t xml:space="preserve">09.11.2020 - 28.02.2021 </t>
  </si>
  <si>
    <t>2/244-პ20</t>
  </si>
  <si>
    <t>2/243-პ20</t>
  </si>
  <si>
    <t>CMR200133272</t>
  </si>
  <si>
    <t>2/236-პ20</t>
  </si>
  <si>
    <t>2/242-პ20</t>
  </si>
  <si>
    <t>2/241-პ20</t>
  </si>
  <si>
    <t>SMP200004646</t>
  </si>
  <si>
    <t>SMP200004647</t>
  </si>
  <si>
    <t xml:space="preserve"> CON200000222</t>
  </si>
  <si>
    <t>CON200000222-00013</t>
  </si>
  <si>
    <t>10.11.2020 - 28.02.2021</t>
  </si>
  <si>
    <t>CON173-პ20</t>
  </si>
  <si>
    <t>CMR200134479</t>
  </si>
  <si>
    <t xml:space="preserve">12.11.2020 - 28.02.2021 </t>
  </si>
  <si>
    <t xml:space="preserve">33140000 - სამედიცინო სახარჯი მასალები
 (ხელთათმანი) </t>
  </si>
  <si>
    <t>CMR200134493</t>
  </si>
  <si>
    <t>შპს მედიქალშოპი (404576909)</t>
  </si>
  <si>
    <t xml:space="preserve">33140000 - სამედიცინო სახარჯი მასალები( სიპაპ აპარატის სახის ნიღაბი) </t>
  </si>
  <si>
    <t>13.11.2020 - 28.02.2021</t>
  </si>
  <si>
    <t>2/247პ20</t>
  </si>
  <si>
    <t>1/131-პ20</t>
  </si>
  <si>
    <t>NAT200016599</t>
  </si>
  <si>
    <t xml:space="preserve">მონეტარული ზღვრები </t>
  </si>
  <si>
    <t>CMR200135291</t>
  </si>
  <si>
    <t>2/240-პ20</t>
  </si>
  <si>
    <t>12.11.2020 - 28.02.2021</t>
  </si>
  <si>
    <t>2/239-პ20</t>
  </si>
  <si>
    <t>CMR200135279</t>
  </si>
  <si>
    <t>CON200000043-00056</t>
  </si>
  <si>
    <t xml:space="preserve"> CON190000687-00032</t>
  </si>
  <si>
    <t>CMR200135369</t>
  </si>
  <si>
    <t xml:space="preserve">SMP200004666 </t>
  </si>
  <si>
    <t>CMR200135377</t>
  </si>
  <si>
    <t xml:space="preserve"> 19.11.2020 - 28.02.2021</t>
  </si>
  <si>
    <t>გვამის გადასატანი ჩანთები</t>
  </si>
  <si>
    <t>2/248-პ20</t>
  </si>
  <si>
    <t>SMP200004745</t>
  </si>
  <si>
    <t>SMP200004688</t>
  </si>
  <si>
    <t>2/250 პ20</t>
  </si>
  <si>
    <t>CON174-პ20</t>
  </si>
  <si>
    <t>საქართველოს საზოგადოებრივი ჯანდაცვის ფონდი</t>
  </si>
  <si>
    <t>NAT200016844</t>
  </si>
  <si>
    <t xml:space="preserve"> 33100000 - სამედიცინო მოწყობილობები</t>
  </si>
  <si>
    <t>2/252 პ20</t>
  </si>
  <si>
    <t>2/253 პ20</t>
  </si>
  <si>
    <t>CMR200136670</t>
  </si>
  <si>
    <t>2/251- პ20</t>
  </si>
  <si>
    <t>24.11.2020 - 31.12.2020</t>
  </si>
  <si>
    <t xml:space="preserve">Coatron M1-ზე თვსებადი დ-დიმერი </t>
  </si>
  <si>
    <t>ლაბორატორიული რეაქტივები (გაზებისა და ელექტროლიტების ანალიზატორ GEM 4000-თან თავსებადი რეაქტივები) (CPV 33696500 - ლაბორატორიული რეაქტივები)</t>
  </si>
  <si>
    <t>19.11.2020 - 28.02.2021</t>
  </si>
  <si>
    <t>CMR200136697</t>
  </si>
  <si>
    <t>შპს კრეატივ-გრუპი (402163270)</t>
  </si>
  <si>
    <t>16.11.2020 - 28.02.2021</t>
  </si>
  <si>
    <t xml:space="preserve">ხელშეკრულების გაფორმებიდან   31 დეკემბრის ჩათვლით </t>
  </si>
  <si>
    <t xml:space="preserve">შპს ალფალაბი </t>
  </si>
  <si>
    <t xml:space="preserve">20.11.2020 - 28.02.2021 </t>
  </si>
  <si>
    <t>CMR200137996</t>
  </si>
  <si>
    <t>CMR200137991</t>
  </si>
  <si>
    <t>18.11.2020 - 28.02.2021</t>
  </si>
  <si>
    <t>CMR200137987</t>
  </si>
  <si>
    <t>CON175პ20</t>
  </si>
  <si>
    <t>2/255 პ20</t>
  </si>
  <si>
    <t>CMR200139258</t>
  </si>
  <si>
    <t xml:space="preserve">
შპს ემ-დი-ეს (400096999)</t>
  </si>
  <si>
    <t>25.11.2020 - 31.12.2020</t>
  </si>
  <si>
    <t>ხელშეკრულების გაფორმებიდან   5 სამუშაო დღე</t>
  </si>
  <si>
    <t xml:space="preserve">19.11.2020 - 28.02.2021 </t>
  </si>
  <si>
    <t>CMR200138210</t>
  </si>
  <si>
    <t xml:space="preserve">ხელთათმანი 
33140000 - სამედიცინო სახარჯი მასალები </t>
  </si>
  <si>
    <t>CMR200138204</t>
  </si>
  <si>
    <t xml:space="preserve">თერმომეტრი 
33140000 - სამედიცინო სახარჯი მასალები </t>
  </si>
  <si>
    <t>2/259-პ20</t>
  </si>
  <si>
    <t>2/260-პ20</t>
  </si>
  <si>
    <t xml:space="preserve">SMP200004877 </t>
  </si>
  <si>
    <t>CMR200140498</t>
  </si>
  <si>
    <t xml:space="preserve">
სამედიცინო სახარჯი მასალები
დახურული სანაციის  კომპლექტი</t>
  </si>
  <si>
    <t>26,11,2020-28,02,2021</t>
  </si>
  <si>
    <t>ხელშეკრულების გაფორმებიდან   3  სამუშაო დღე</t>
  </si>
  <si>
    <t>27,11,2020-28,02,2020</t>
  </si>
  <si>
    <t>CMR200140505</t>
  </si>
  <si>
    <t>4 კვარტალი</t>
  </si>
  <si>
    <t xml:space="preserve">ჯამი </t>
  </si>
  <si>
    <t xml:space="preserve">33696500 - ლაბორატორიული რეაქტივები
პროკალციტონინი </t>
  </si>
  <si>
    <t xml:space="preserve"> 33696500 - ლაბორატორიული რეაქტივები
ლაქტატდეჰიდროგებნაზა </t>
  </si>
  <si>
    <t xml:space="preserve">33750000 - ბავშვის მოვლის საშუალებები
ბავშვის  მოვლის საშუალებები </t>
  </si>
  <si>
    <t>N2/158-პ20</t>
  </si>
  <si>
    <t>N2/160-პ20</t>
  </si>
  <si>
    <t>N2/161-პ20</t>
  </si>
  <si>
    <t>N2/162-პ20</t>
  </si>
  <si>
    <t xml:space="preserve">პირგასამტეხლო თანხა  შეადგენს 468.86 ლარი </t>
  </si>
  <si>
    <t>27.08.2020 - 31.12.2020</t>
  </si>
  <si>
    <t>N2/183-პ20</t>
  </si>
  <si>
    <t>N2/182-პ20</t>
  </si>
  <si>
    <t>N2/185-პ20</t>
  </si>
  <si>
    <t>N2/186-პ20</t>
  </si>
  <si>
    <t>N2/187-პ20</t>
  </si>
  <si>
    <t>N2/188-პ20</t>
  </si>
  <si>
    <t>N2/189-პ20</t>
  </si>
  <si>
    <t>N2/190-პ20</t>
  </si>
  <si>
    <t>N2/191-პ20</t>
  </si>
  <si>
    <t>N2/192-პ20</t>
  </si>
  <si>
    <t>N2/193-პ20</t>
  </si>
  <si>
    <t>N2/194-პ20</t>
  </si>
  <si>
    <t>N2/195-პ20</t>
  </si>
  <si>
    <t>N2/196-პ20</t>
  </si>
  <si>
    <t>N2/197-პ20</t>
  </si>
  <si>
    <t>N2/198-პ20</t>
  </si>
  <si>
    <t>N2/199-პ20</t>
  </si>
  <si>
    <t>N2/200-პ20</t>
  </si>
  <si>
    <t>N2/201-პ20</t>
  </si>
  <si>
    <t>N2/202-პ20</t>
  </si>
  <si>
    <t>N2/203-პ20</t>
  </si>
  <si>
    <t>N2/204-პ20</t>
  </si>
  <si>
    <t>N2/205-პ20</t>
  </si>
  <si>
    <t>N2/206-პ20</t>
  </si>
  <si>
    <t>N2/207-პ20</t>
  </si>
  <si>
    <t>N2/208-პ20</t>
  </si>
  <si>
    <t>N2/209-პ20</t>
  </si>
  <si>
    <t>N2/210-პ20</t>
  </si>
  <si>
    <t>N2/211-პ20</t>
  </si>
  <si>
    <t>N2/212-პ20</t>
  </si>
  <si>
    <t>N2/213-პ20</t>
  </si>
  <si>
    <t>N2/214-პ20</t>
  </si>
  <si>
    <t>N2/215-პ20</t>
  </si>
  <si>
    <t>N2/216-პ20</t>
  </si>
  <si>
    <t>N2/217-პ20</t>
  </si>
  <si>
    <t>N2/218-პ20</t>
  </si>
  <si>
    <t>N2/219-პ20</t>
  </si>
  <si>
    <t>N2/220-პ20</t>
  </si>
  <si>
    <t>N2/221-პ20</t>
  </si>
  <si>
    <t>CMR200128292</t>
  </si>
  <si>
    <t>N 2/222-პ20</t>
  </si>
  <si>
    <t>N2/229-პ20</t>
  </si>
  <si>
    <t>N2/230-პ20</t>
  </si>
  <si>
    <t>N2/231-პ20</t>
  </si>
  <si>
    <t>N2/228-პ20</t>
  </si>
  <si>
    <t>N2/227-პ20</t>
  </si>
  <si>
    <t>N2/226-პ20</t>
  </si>
  <si>
    <t>2/245-პ20</t>
  </si>
  <si>
    <t>N2/246-პ20</t>
  </si>
  <si>
    <t>2/249-პ20</t>
  </si>
  <si>
    <t xml:space="preserve"> 2/256-პ20</t>
  </si>
  <si>
    <t>02.12.2020 - 28.02.2021</t>
  </si>
  <si>
    <t>CMR200142322</t>
  </si>
  <si>
    <t>2/257-პ20</t>
  </si>
  <si>
    <t>CMR200142339</t>
  </si>
  <si>
    <t xml:space="preserve">02.12.2020 - 28.02.2021 </t>
  </si>
  <si>
    <t>2/258-პ20</t>
  </si>
  <si>
    <t>CMR200142359</t>
  </si>
  <si>
    <t>CMR200142371</t>
  </si>
  <si>
    <t>შპს ემ-დი-ეს (400096999)</t>
  </si>
  <si>
    <t xml:space="preserve">03.12.2020 - 31.12.2020 </t>
  </si>
  <si>
    <t>CMR200143424</t>
  </si>
  <si>
    <t>CMR200143411</t>
  </si>
  <si>
    <t>2/261-პ20</t>
  </si>
  <si>
    <t>04.12.2020 - 28.02.2021</t>
  </si>
  <si>
    <t>2/262-პ20</t>
  </si>
  <si>
    <t>CMR200143434</t>
  </si>
  <si>
    <t>07.12.2020 - 28.02.2021</t>
  </si>
  <si>
    <t>2/263-პ20</t>
  </si>
  <si>
    <t>CMR200147144</t>
  </si>
  <si>
    <t xml:space="preserve">11.12.2020 - 28.02.2021 </t>
  </si>
  <si>
    <t>2/264-პ20</t>
  </si>
  <si>
    <t>CMR200147151</t>
  </si>
  <si>
    <t>11.12.2020 - 28.02.2021</t>
  </si>
  <si>
    <t>2/265-პ20</t>
  </si>
  <si>
    <t>CMR200146563</t>
  </si>
  <si>
    <t>11.12.2020 - 31.01.2021</t>
  </si>
  <si>
    <t>CMR200152558</t>
  </si>
  <si>
    <t>2/266-პ20</t>
  </si>
  <si>
    <t>17.12.2020 - 28.02.2021</t>
  </si>
  <si>
    <t>2/267-პ20</t>
  </si>
  <si>
    <t xml:space="preserve">17.12.2020 - 28.02.2021 
</t>
  </si>
  <si>
    <t>CMR200152573</t>
  </si>
  <si>
    <t>2/268-პ20</t>
  </si>
  <si>
    <t>CMR200152229</t>
  </si>
  <si>
    <t>შპს ელიზი+ (400256209)</t>
  </si>
  <si>
    <t>24111900 - ჟანგბადი</t>
  </si>
  <si>
    <t xml:space="preserve">შემსყიდველის  მოთხოვნიდან 24   სათის განმავლობაში </t>
  </si>
  <si>
    <t xml:space="preserve">SMP200005464 </t>
  </si>
  <si>
    <t>2/269-პ20</t>
  </si>
  <si>
    <t xml:space="preserve">SMP200005328 </t>
  </si>
  <si>
    <t>CMR200152233</t>
  </si>
  <si>
    <t>18.12.2020 - 28.02.2021</t>
  </si>
  <si>
    <t>ხელშეკრულების გაფორმებიდან  2  სამუშაო დღე</t>
  </si>
  <si>
    <t>2/270-პ20</t>
  </si>
  <si>
    <t>CMR200152581</t>
  </si>
  <si>
    <t>ხელშეკრულების გაფორმებიდან  3  სამუშაო დღე</t>
  </si>
  <si>
    <t>2/271-პ20</t>
  </si>
  <si>
    <t>CMR200152588</t>
  </si>
  <si>
    <t>2/272-პ20</t>
  </si>
  <si>
    <t>CMR200155807</t>
  </si>
  <si>
    <t>21.12.2020 - 28.02.2021</t>
  </si>
  <si>
    <t>2/273-პ20</t>
  </si>
  <si>
    <t>CMR200155812</t>
  </si>
  <si>
    <t>22.12.2020 - 28.02.2021</t>
  </si>
  <si>
    <t>2/274-პ20</t>
  </si>
  <si>
    <t>CMR200155825</t>
  </si>
  <si>
    <t xml:space="preserve">23.12.2020 - 28.02.2021 </t>
  </si>
  <si>
    <t xml:space="preserve">
შპს პრიმა მედი (204963851)</t>
  </si>
  <si>
    <t xml:space="preserve">SMP200005445 </t>
  </si>
  <si>
    <t>CMR200155287</t>
  </si>
  <si>
    <t>2/275-პ20</t>
  </si>
  <si>
    <t>23.12.2020 - 30.03.2021</t>
  </si>
  <si>
    <t>2/276-პ20</t>
  </si>
  <si>
    <t>CMR200155836</t>
  </si>
  <si>
    <t>2/277-პ20</t>
  </si>
  <si>
    <t>23.12.2020 - 28.02.2021</t>
  </si>
  <si>
    <t>CMR200155845</t>
  </si>
  <si>
    <t>24.12.2020 - 28.02.2021</t>
  </si>
  <si>
    <t>CMR200155864</t>
  </si>
  <si>
    <t>2/278-პ20</t>
  </si>
  <si>
    <t>2/279-პ20</t>
  </si>
  <si>
    <t>CMR200156239</t>
  </si>
  <si>
    <t>2/280-პ20</t>
  </si>
  <si>
    <t>25.12.2020 - 28.02.2021</t>
  </si>
  <si>
    <t>CMR200156241</t>
  </si>
  <si>
    <t>2/281-პ20</t>
  </si>
  <si>
    <t>29.12.2020 - 28.02.2021</t>
  </si>
  <si>
    <t>CMR200156271</t>
  </si>
  <si>
    <t>2/282-პ20</t>
  </si>
  <si>
    <t>CMR200156248</t>
  </si>
  <si>
    <t>2/283-პ20</t>
  </si>
  <si>
    <t>30.12.2020 - 28.02.2021</t>
  </si>
  <si>
    <t>CMR200156249</t>
  </si>
  <si>
    <t>2/284-პ20</t>
  </si>
  <si>
    <t>CMR210001639</t>
  </si>
  <si>
    <t>33140000 - სამედიცინო სახარჯი მასალები(ხელთათმანი)</t>
  </si>
  <si>
    <t xml:space="preserve">SMP200005848  </t>
  </si>
  <si>
    <t>2/285-პ20</t>
  </si>
  <si>
    <t>CMR200156251</t>
  </si>
  <si>
    <t>2/286-პ20</t>
  </si>
  <si>
    <t>CMR200156253</t>
  </si>
  <si>
    <t>2/287-პ20</t>
  </si>
  <si>
    <t>CMR210001634</t>
  </si>
  <si>
    <t>2/288-პ20</t>
  </si>
  <si>
    <t>SMP200005849</t>
  </si>
  <si>
    <t>CMR210001627</t>
  </si>
  <si>
    <t xml:space="preserve">
შპს EMD Group (426109748)</t>
  </si>
  <si>
    <t>2/289-პ20</t>
  </si>
  <si>
    <t xml:space="preserve">SMP200005702 </t>
  </si>
  <si>
    <t>CMR210000555</t>
  </si>
  <si>
    <t>CMR210001664</t>
  </si>
  <si>
    <t>2/290-პ20</t>
  </si>
  <si>
    <t>2/291-პ20</t>
  </si>
  <si>
    <t>CMR210001653</t>
  </si>
  <si>
    <t>31.12.2020 - 28.02.2021</t>
  </si>
  <si>
    <t>2/292-პ20</t>
  </si>
  <si>
    <t>CMR200156468</t>
  </si>
  <si>
    <t>2/293-პ20</t>
  </si>
  <si>
    <t>CMR200156515</t>
  </si>
  <si>
    <t xml:space="preserve">4 კვარტალი </t>
  </si>
  <si>
    <t xml:space="preserve">პირგასამტეხლო  376  ლარი </t>
  </si>
  <si>
    <t>პირგასამტეხლო 60.96 ლარი</t>
  </si>
  <si>
    <t xml:space="preserve">პირგასამტეხლო 10  ლარი </t>
  </si>
  <si>
    <t>NAT200014679</t>
  </si>
  <si>
    <t xml:space="preserve"> საქართველოს საზოგადოებრივი ჯანდაცვის ფონდი</t>
  </si>
  <si>
    <t>ლიგატურა - საყლაპავის ვარიკოზული ვენების ლიგატორი, უნდა ერგებოდეს 9.5-11.5 მმ დიამეტრის ენდოსკოპს, არანაკლებ 6 რეზინის რგოლით, დამჭიმით, დასაჭიმი ძაფის სიგრძე არანაკლებ 130 სმ. - 10 ცალი</t>
  </si>
  <si>
    <t>33141126 - ლიგატურა</t>
  </si>
  <si>
    <t>სახარჯი მასალა და სხვადასხვა სამედიცინო აპარატურა და პროდუქტები</t>
  </si>
  <si>
    <t>24.11.2020 - 28.02.2021</t>
  </si>
  <si>
    <t>27.11.2020 - 28.02.2021</t>
  </si>
  <si>
    <t>NAT200016945</t>
  </si>
  <si>
    <t>PCR კვლევაზე გამოსაყენებელი ლაბორატორიული სახარჯი მასალები (CPV 33140000 - სამედიცინო სახარჯი მასალები)</t>
  </si>
  <si>
    <t>1/133-პ20</t>
  </si>
  <si>
    <t>1/132-პ20</t>
  </si>
  <si>
    <t>შპს ანსარ</t>
  </si>
  <si>
    <t xml:space="preserve">1. კუთხის დამცავიც - სიმაღლე: 800მმ; ფრთების სიგრძე ცალ მხარეს: 100მმ; კუთხის დამცავის სისქე: 5მმ; წონა: 1800-2000 გრ.; კუთხის დამცავზე არანაკლებ 4 ერთეული შუქის ამრეკლი ლენტი; მასლა: რეზინი, კაუჩუკი (NR (Natural rebber), SBR (Styrene-Butadiene Rubber)); კუთხის დამცავის კედელზე მისამაგრებელი ანკერი 45მმ სიგრძის, ერთეულზე არანაკლებ 6 ცალი - 100 ცალი
</t>
  </si>
  <si>
    <t>NAT200017052</t>
  </si>
  <si>
    <t xml:space="preserve"> 44111000 - მასალები სამშენებლო სამუშაოებისთვის</t>
  </si>
  <si>
    <t>1/134-პ20</t>
  </si>
  <si>
    <t>1/135-პ20</t>
  </si>
  <si>
    <t>09.12.2020 - 28.02.2021</t>
  </si>
  <si>
    <t>ბავშვთა კვება (რძის მოსამზადებლად) - 0 თვიდან - 40 ცალი</t>
  </si>
  <si>
    <t>NAT200017769</t>
  </si>
  <si>
    <t>09.12.2020 - 30.03.2021</t>
  </si>
  <si>
    <t>1/136-პ20</t>
  </si>
  <si>
    <t xml:space="preserve"> NAT200017600</t>
  </si>
  <si>
    <t xml:space="preserve"> შპს ტაჟი ჯგუფი</t>
  </si>
  <si>
    <t>სარემონტო სამუშაოების შესყიდვა (მინის ვიტრაჟების მოწყობა)</t>
  </si>
  <si>
    <t>45400000 - შენობის დასრულების სამუშაოები</t>
  </si>
  <si>
    <t>1/137-პ20</t>
  </si>
  <si>
    <t>1/138-პ20</t>
  </si>
  <si>
    <t>1/139-პ20</t>
  </si>
  <si>
    <t>1/140-პ20</t>
  </si>
  <si>
    <t>15.12.2020 - 28.02.2021</t>
  </si>
  <si>
    <t>ფარმაცევტული პროდუქტები (სადეზინფექციო ხსნარები)</t>
  </si>
  <si>
    <t>NAT200016172</t>
  </si>
  <si>
    <t>16.12.2020 - 28.02.2021</t>
  </si>
  <si>
    <t>NAT200017517</t>
  </si>
  <si>
    <t>PCR კვლევისთვის საჭირო სამედიცინო სახარჯი მასალები</t>
  </si>
  <si>
    <t>შპს კატანა ფაუარ ფროდაქტ კო</t>
  </si>
  <si>
    <t>გენერატორი KSZ700-ის შემოწმება -შეკეთება.</t>
  </si>
  <si>
    <t>21.12.2020-28.02.2021</t>
  </si>
  <si>
    <t xml:space="preserve"> 50532300 - გენერატორების შეკეთება და ტექნიკური მომსახურება</t>
  </si>
  <si>
    <t>NAT200018633</t>
  </si>
  <si>
    <t xml:space="preserve"> 44613700 - ნაგვის კონტეინერები</t>
  </si>
  <si>
    <t>1. ნაგვის კონტეინერი - მოცულობა - არანაკლებ 1100 ლიტრი; სიმაღლე - არანაკლებ 1220 - არაუმეტეს 1400 მმმმ; სიგანე - არანაკლებ 1030 - არაუმეტეს 1100მმმმ; სიგრძე - არანაკლებ 1290 - არაუმეტეს 1400მმ; საჭე დიამეტრი - 200მმ; ნედლეული - HDPE. შემოთავაზებული საქონელი უნდა იყოს თავსებადი თბილისში არსებულ ნაგავმზიდ მანქანებთან - 3 ცალი</t>
  </si>
  <si>
    <t>NAT200018307</t>
  </si>
  <si>
    <t xml:space="preserve"> CON200000009</t>
  </si>
  <si>
    <t>CON190000615</t>
  </si>
  <si>
    <t>CON200000091-00063</t>
  </si>
  <si>
    <t>CON200000223-00032</t>
  </si>
  <si>
    <t>CON200000223</t>
  </si>
  <si>
    <t>CON200000041-00034</t>
  </si>
  <si>
    <t>01.12.2020 - 28.02.2021</t>
  </si>
  <si>
    <t>CON200000041</t>
  </si>
  <si>
    <t>CON176პ20</t>
  </si>
  <si>
    <t>CON190000659-00152</t>
  </si>
  <si>
    <t>CON177-პ20</t>
  </si>
  <si>
    <t xml:space="preserve"> CON190000636-00009</t>
  </si>
  <si>
    <t xml:space="preserve"> CON19000063</t>
  </si>
  <si>
    <t>29.12.2020 - 28.02.2022</t>
  </si>
  <si>
    <t xml:space="preserve"> CON190000652-00054</t>
  </si>
  <si>
    <t xml:space="preserve"> CON190000652</t>
  </si>
  <si>
    <t>CON178-პ20</t>
  </si>
  <si>
    <t xml:space="preserve"> 29.12.2020 - 28.02.2021</t>
  </si>
  <si>
    <t>CON179-პ20</t>
  </si>
  <si>
    <t xml:space="preserve"> 18.11.2020 - 28.02.2021</t>
  </si>
  <si>
    <t xml:space="preserve"> CON200000091</t>
  </si>
  <si>
    <t>CON200000223-00036</t>
  </si>
  <si>
    <t xml:space="preserve"> 30.12.2020 - 28.02.2021</t>
  </si>
</sst>
</file>

<file path=xl/styles.xml><?xml version="1.0" encoding="utf-8"?>
<styleSheet xmlns="http://schemas.openxmlformats.org/spreadsheetml/2006/main">
  <numFmts count="2">
    <numFmt numFmtId="164" formatCode="[$-F400]h:mm:ss\ AM/PM"/>
    <numFmt numFmtId="165" formatCode="0.0"/>
  </numFmts>
  <fonts count="39">
    <font>
      <sz val="11"/>
      <color theme="1"/>
      <name val="Calibri"/>
      <family val="2"/>
      <scheme val="minor"/>
    </font>
    <font>
      <b/>
      <sz val="11"/>
      <color rgb="FFFF0000"/>
      <name val="Calibri"/>
      <family val="2"/>
      <scheme val="minor"/>
    </font>
    <font>
      <b/>
      <sz val="11"/>
      <color theme="1"/>
      <name val="Calibri"/>
      <family val="2"/>
      <scheme val="minor"/>
    </font>
    <font>
      <sz val="11"/>
      <color rgb="FF222222"/>
      <name val="Verdana"/>
      <family val="2"/>
    </font>
    <font>
      <b/>
      <sz val="11"/>
      <color rgb="FF363636"/>
      <name val="Verdana"/>
      <family val="2"/>
    </font>
    <font>
      <b/>
      <sz val="11"/>
      <color rgb="FF222222"/>
      <name val="Verdana"/>
      <family val="2"/>
    </font>
    <font>
      <b/>
      <sz val="9"/>
      <color rgb="FF222222"/>
      <name val="Verdana"/>
      <family val="2"/>
    </font>
    <font>
      <sz val="8"/>
      <color theme="1"/>
      <name val="Calibri"/>
      <family val="2"/>
      <scheme val="minor"/>
    </font>
    <font>
      <b/>
      <sz val="8"/>
      <color theme="1"/>
      <name val="Calibri"/>
      <family val="2"/>
      <scheme val="minor"/>
    </font>
    <font>
      <sz val="8"/>
      <name val="Verdana"/>
      <family val="2"/>
    </font>
    <font>
      <sz val="8"/>
      <name val="Calibri"/>
      <family val="2"/>
      <scheme val="minor"/>
    </font>
    <font>
      <b/>
      <sz val="8"/>
      <color rgb="FFFF0000"/>
      <name val="Calibri"/>
      <family val="2"/>
      <scheme val="minor"/>
    </font>
    <font>
      <b/>
      <sz val="8"/>
      <name val="Calibri"/>
      <family val="2"/>
      <scheme val="minor"/>
    </font>
    <font>
      <b/>
      <sz val="9"/>
      <name val="Verdana"/>
      <family val="2"/>
    </font>
    <font>
      <b/>
      <sz val="9"/>
      <name val="Calibri"/>
      <family val="2"/>
      <scheme val="minor"/>
    </font>
    <font>
      <b/>
      <u/>
      <sz val="9"/>
      <color theme="1"/>
      <name val="Calibri"/>
      <family val="2"/>
      <scheme val="minor"/>
    </font>
    <font>
      <b/>
      <sz val="9"/>
      <color theme="1"/>
      <name val="Calibri"/>
      <family val="2"/>
      <scheme val="minor"/>
    </font>
    <font>
      <sz val="9"/>
      <color theme="1"/>
      <name val="Calibri"/>
      <family val="2"/>
      <scheme val="minor"/>
    </font>
    <font>
      <b/>
      <u/>
      <sz val="9"/>
      <color rgb="FFFF0000"/>
      <name val="Calibri"/>
      <family val="2"/>
      <scheme val="minor"/>
    </font>
    <font>
      <b/>
      <u/>
      <sz val="9"/>
      <color rgb="FFFF0000"/>
      <name val="Verdana"/>
      <family val="2"/>
    </font>
    <font>
      <b/>
      <sz val="9"/>
      <color rgb="FFFF0000"/>
      <name val="Calibri"/>
      <family val="2"/>
      <scheme val="minor"/>
    </font>
    <font>
      <b/>
      <sz val="9"/>
      <color rgb="FF363636"/>
      <name val="Verdana"/>
      <family val="2"/>
    </font>
    <font>
      <b/>
      <u/>
      <sz val="9"/>
      <name val="Calibri"/>
      <family val="2"/>
      <scheme val="minor"/>
    </font>
    <font>
      <sz val="9"/>
      <name val="Calibri"/>
      <family val="2"/>
      <scheme val="minor"/>
    </font>
    <font>
      <b/>
      <i/>
      <u/>
      <sz val="9"/>
      <color rgb="FFFF0000"/>
      <name val="Calibri"/>
      <family val="2"/>
      <scheme val="minor"/>
    </font>
    <font>
      <sz val="8"/>
      <color rgb="FF222222"/>
      <name val="Verdana"/>
      <family val="2"/>
    </font>
    <font>
      <b/>
      <sz val="11"/>
      <name val="Calibri"/>
      <family val="2"/>
      <scheme val="minor"/>
    </font>
    <font>
      <sz val="11"/>
      <name val="Calibri"/>
      <family val="2"/>
      <scheme val="minor"/>
    </font>
    <font>
      <sz val="9"/>
      <color rgb="FF222222"/>
      <name val="Verdana"/>
      <family val="2"/>
    </font>
    <font>
      <u/>
      <sz val="9"/>
      <color theme="1"/>
      <name val="Calibri"/>
      <family val="2"/>
      <scheme val="minor"/>
    </font>
    <font>
      <b/>
      <i/>
      <u/>
      <sz val="9"/>
      <color theme="1"/>
      <name val="Calibri"/>
      <family val="2"/>
      <scheme val="minor"/>
    </font>
    <font>
      <b/>
      <vertAlign val="superscript"/>
      <sz val="11"/>
      <color theme="1"/>
      <name val="Calibri"/>
      <family val="2"/>
      <scheme val="minor"/>
    </font>
    <font>
      <b/>
      <sz val="8"/>
      <name val="Verdana"/>
      <family val="2"/>
    </font>
    <font>
      <sz val="9"/>
      <name val="Verdana"/>
      <family val="2"/>
    </font>
    <font>
      <sz val="11"/>
      <color rgb="FF363636"/>
      <name val="Verdana"/>
      <family val="2"/>
    </font>
    <font>
      <b/>
      <sz val="9"/>
      <color rgb="FFFF0000"/>
      <name val="Verdana"/>
      <family val="2"/>
    </font>
    <font>
      <b/>
      <sz val="8"/>
      <color rgb="FF222222"/>
      <name val="Verdana"/>
      <family val="2"/>
    </font>
    <font>
      <b/>
      <sz val="10"/>
      <color rgb="FFFF0000"/>
      <name val="Verdana"/>
      <family val="2"/>
    </font>
    <font>
      <sz val="8"/>
      <color rgb="FF363636"/>
      <name val="Verdana"/>
      <family val="2"/>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8" tint="0.59999389629810485"/>
        <bgColor indexed="64"/>
      </patternFill>
    </fill>
  </fills>
  <borders count="10">
    <border>
      <left/>
      <right/>
      <top/>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style="thin">
        <color indexed="64"/>
      </bottom>
      <diagonal/>
    </border>
    <border>
      <left style="thick">
        <color auto="1"/>
      </left>
      <right style="thick">
        <color auto="1"/>
      </right>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ck">
        <color auto="1"/>
      </right>
      <top style="thick">
        <color auto="1"/>
      </top>
      <bottom style="thick">
        <color auto="1"/>
      </bottom>
      <diagonal/>
    </border>
  </borders>
  <cellStyleXfs count="1">
    <xf numFmtId="0" fontId="0" fillId="0" borderId="0"/>
  </cellStyleXfs>
  <cellXfs count="232">
    <xf numFmtId="0" fontId="0" fillId="0" borderId="0" xfId="0"/>
    <xf numFmtId="0" fontId="0" fillId="2" borderId="1" xfId="0"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0" fillId="2" borderId="1" xfId="0" applyFill="1" applyBorder="1" applyAlignment="1">
      <alignment horizontal="center" vertical="center"/>
    </xf>
    <xf numFmtId="0" fontId="2" fillId="2" borderId="4" xfId="0" applyFont="1" applyFill="1" applyBorder="1" applyAlignment="1">
      <alignment horizontal="center" vertical="center"/>
    </xf>
    <xf numFmtId="0" fontId="0" fillId="2" borderId="0" xfId="0" applyFill="1" applyAlignment="1">
      <alignment horizontal="center" vertical="center"/>
    </xf>
    <xf numFmtId="0" fontId="0" fillId="2" borderId="0" xfId="0" applyFont="1" applyFill="1" applyAlignment="1">
      <alignment horizontal="center" vertical="center"/>
    </xf>
    <xf numFmtId="0" fontId="0" fillId="2" borderId="0" xfId="0" applyFill="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6" fillId="2" borderId="1" xfId="0" applyFont="1" applyFill="1" applyBorder="1" applyAlignment="1">
      <alignment horizontal="center" vertical="center"/>
    </xf>
    <xf numFmtId="0" fontId="2"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7" fillId="2" borderId="0" xfId="0" applyFont="1" applyFill="1" applyAlignment="1">
      <alignment vertical="center"/>
    </xf>
    <xf numFmtId="0" fontId="8" fillId="2" borderId="5" xfId="0" applyFont="1" applyFill="1" applyBorder="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8" fillId="2" borderId="1" xfId="0" applyFont="1" applyFill="1" applyBorder="1" applyAlignment="1">
      <alignment horizontal="center" vertical="center" wrapText="1"/>
    </xf>
    <xf numFmtId="0" fontId="11" fillId="2" borderId="0" xfId="0" applyFont="1" applyFill="1" applyAlignment="1">
      <alignment vertical="center" wrapText="1"/>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0" fontId="10" fillId="2" borderId="5" xfId="0" applyFont="1" applyFill="1" applyBorder="1" applyAlignment="1">
      <alignment horizontal="center" vertical="center" wrapText="1"/>
    </xf>
    <xf numFmtId="0" fontId="12"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2" fillId="2" borderId="4" xfId="0" applyFont="1" applyFill="1" applyBorder="1" applyAlignment="1">
      <alignment horizontal="center" vertical="center" textRotation="90"/>
    </xf>
    <xf numFmtId="164" fontId="0" fillId="2" borderId="4" xfId="0" applyNumberFormat="1" applyFont="1" applyFill="1" applyBorder="1" applyAlignment="1">
      <alignment horizontal="center" vertical="center" textRotation="90"/>
    </xf>
    <xf numFmtId="0" fontId="0" fillId="2" borderId="1" xfId="0" applyFont="1" applyFill="1" applyBorder="1" applyAlignment="1">
      <alignment horizontal="center" vertical="center" textRotation="90"/>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0" fillId="2" borderId="7" xfId="0" applyFill="1" applyBorder="1" applyAlignment="1">
      <alignment horizontal="center" vertical="center"/>
    </xf>
    <xf numFmtId="0" fontId="2" fillId="2" borderId="5"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0" fontId="0" fillId="2" borderId="2" xfId="0"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textRotation="90"/>
    </xf>
    <xf numFmtId="0" fontId="7" fillId="2" borderId="5" xfId="0" applyFont="1" applyFill="1" applyBorder="1" applyAlignment="1">
      <alignment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0" xfId="0" applyFont="1" applyFill="1" applyAlignment="1">
      <alignmen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xf>
    <xf numFmtId="0" fontId="7"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0" fontId="10" fillId="2" borderId="5" xfId="0" applyFont="1" applyFill="1" applyBorder="1" applyAlignment="1">
      <alignment horizontal="center" vertical="center"/>
    </xf>
    <xf numFmtId="17" fontId="0" fillId="2" borderId="1" xfId="0" applyNumberFormat="1" applyFill="1" applyBorder="1" applyAlignment="1">
      <alignment horizontal="center" vertical="center"/>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0" xfId="0" applyFont="1" applyFill="1" applyAlignment="1">
      <alignment horizontal="center" vertical="center"/>
    </xf>
    <xf numFmtId="0" fontId="17" fillId="2"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6" fillId="3" borderId="0" xfId="0" applyFont="1" applyFill="1" applyAlignment="1">
      <alignment horizontal="center" vertical="center"/>
    </xf>
    <xf numFmtId="0" fontId="19" fillId="3" borderId="1" xfId="0" applyFont="1" applyFill="1" applyBorder="1" applyAlignment="1">
      <alignment horizontal="center" vertical="center"/>
    </xf>
    <xf numFmtId="0" fontId="16" fillId="2" borderId="0" xfId="0" applyFont="1" applyFill="1" applyAlignment="1">
      <alignment horizontal="center" vertical="center" wrapText="1"/>
    </xf>
    <xf numFmtId="0" fontId="15" fillId="3" borderId="1" xfId="0" applyFont="1" applyFill="1" applyBorder="1" applyAlignment="1">
      <alignment horizontal="center" vertical="center" wrapText="1"/>
    </xf>
    <xf numFmtId="0" fontId="17" fillId="2" borderId="0" xfId="0" applyFont="1" applyFill="1" applyAlignment="1">
      <alignment horizontal="center" vertical="center"/>
    </xf>
    <xf numFmtId="0" fontId="14" fillId="2" borderId="1" xfId="0" applyFont="1" applyFill="1" applyBorder="1" applyAlignment="1">
      <alignment horizontal="center" vertical="center" wrapText="1"/>
    </xf>
    <xf numFmtId="0" fontId="14" fillId="2" borderId="0" xfId="0" applyFont="1" applyFill="1" applyAlignment="1">
      <alignment horizontal="center" vertical="center"/>
    </xf>
    <xf numFmtId="0" fontId="23" fillId="2" borderId="0" xfId="0" applyFont="1" applyFill="1" applyAlignment="1">
      <alignment horizontal="center" vertical="center"/>
    </xf>
    <xf numFmtId="0" fontId="20" fillId="2" borderId="0" xfId="0" applyFont="1" applyFill="1" applyAlignment="1">
      <alignment horizontal="center" vertical="center"/>
    </xf>
    <xf numFmtId="0" fontId="17" fillId="2" borderId="1" xfId="0" applyFont="1" applyFill="1" applyBorder="1" applyAlignment="1">
      <alignment horizontal="center" vertical="center"/>
    </xf>
    <xf numFmtId="0" fontId="15" fillId="2" borderId="3" xfId="0" applyFont="1" applyFill="1" applyBorder="1" applyAlignment="1">
      <alignment horizontal="center" vertical="center" wrapText="1"/>
    </xf>
    <xf numFmtId="0" fontId="17" fillId="2" borderId="1" xfId="0" applyFont="1" applyFill="1" applyBorder="1" applyAlignment="1">
      <alignment horizontal="left" vertical="center"/>
    </xf>
    <xf numFmtId="0" fontId="15" fillId="2" borderId="0" xfId="0" applyFont="1" applyFill="1" applyAlignment="1">
      <alignment horizontal="center" vertical="center" wrapText="1"/>
    </xf>
    <xf numFmtId="0" fontId="17" fillId="2" borderId="0" xfId="0" applyFont="1" applyFill="1" applyAlignment="1">
      <alignment horizontal="left" vertical="center"/>
    </xf>
    <xf numFmtId="2" fontId="7" fillId="2" borderId="1" xfId="0" applyNumberFormat="1" applyFont="1" applyFill="1" applyBorder="1" applyAlignment="1">
      <alignment horizontal="center" vertical="center"/>
    </xf>
    <xf numFmtId="0" fontId="7" fillId="2" borderId="0"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1" xfId="0" applyFont="1" applyFill="1" applyBorder="1" applyAlignment="1">
      <alignment vertical="center" wrapText="1"/>
    </xf>
    <xf numFmtId="0" fontId="25" fillId="0" borderId="1" xfId="0" applyFont="1" applyBorder="1" applyAlignment="1">
      <alignment horizontal="center" vertical="center" wrapText="1"/>
    </xf>
    <xf numFmtId="0" fontId="26" fillId="4" borderId="1" xfId="0" applyFont="1" applyFill="1" applyBorder="1" applyAlignment="1">
      <alignment horizontal="center" vertical="center" wrapText="1"/>
    </xf>
    <xf numFmtId="0" fontId="26" fillId="4" borderId="4" xfId="0" applyFont="1" applyFill="1" applyBorder="1" applyAlignment="1">
      <alignment horizontal="center" vertical="center" textRotation="90"/>
    </xf>
    <xf numFmtId="164" fontId="27" fillId="4" borderId="4" xfId="0" applyNumberFormat="1" applyFont="1" applyFill="1" applyBorder="1" applyAlignment="1">
      <alignment horizontal="center" vertical="center" textRotation="90"/>
    </xf>
    <xf numFmtId="0" fontId="27" fillId="4" borderId="1" xfId="0" applyFont="1" applyFill="1" applyBorder="1" applyAlignment="1">
      <alignment horizontal="center" vertical="center" textRotation="90"/>
    </xf>
    <xf numFmtId="0" fontId="27" fillId="4" borderId="1" xfId="0" applyFont="1" applyFill="1" applyBorder="1" applyAlignment="1">
      <alignment horizontal="center" vertical="center" wrapText="1"/>
    </xf>
    <xf numFmtId="0" fontId="26" fillId="2" borderId="4" xfId="0" applyFont="1" applyFill="1" applyBorder="1" applyAlignment="1">
      <alignment horizontal="center" vertical="center" textRotation="90"/>
    </xf>
    <xf numFmtId="164" fontId="27" fillId="2" borderId="4" xfId="0" applyNumberFormat="1" applyFont="1" applyFill="1" applyBorder="1" applyAlignment="1">
      <alignment horizontal="center" vertical="center" textRotation="90"/>
    </xf>
    <xf numFmtId="0" fontId="27" fillId="2" borderId="1" xfId="0" applyFont="1" applyFill="1" applyBorder="1" applyAlignment="1">
      <alignment horizontal="center" vertical="center" textRotation="90"/>
    </xf>
    <xf numFmtId="0" fontId="27" fillId="2" borderId="1" xfId="0" applyFont="1" applyFill="1" applyBorder="1" applyAlignment="1">
      <alignment horizontal="center" vertical="center" wrapText="1"/>
    </xf>
    <xf numFmtId="0" fontId="2" fillId="4" borderId="4" xfId="0" applyFont="1" applyFill="1" applyBorder="1" applyAlignment="1">
      <alignment horizontal="center" vertical="center" textRotation="90"/>
    </xf>
    <xf numFmtId="164" fontId="0" fillId="4" borderId="4" xfId="0" applyNumberFormat="1" applyFont="1" applyFill="1" applyBorder="1" applyAlignment="1">
      <alignment horizontal="center" vertical="center" textRotation="90"/>
    </xf>
    <xf numFmtId="0" fontId="0" fillId="4" borderId="1" xfId="0" applyFont="1" applyFill="1" applyBorder="1" applyAlignment="1">
      <alignment horizontal="center" vertical="center" textRotation="90"/>
    </xf>
    <xf numFmtId="0" fontId="0"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4" xfId="0" applyFont="1" applyFill="1" applyBorder="1" applyAlignment="1">
      <alignment horizontal="center" vertical="center"/>
    </xf>
    <xf numFmtId="0" fontId="0" fillId="4" borderId="1" xfId="0" applyFill="1" applyBorder="1" applyAlignment="1">
      <alignment horizontal="center" vertical="center"/>
    </xf>
    <xf numFmtId="0" fontId="7" fillId="2" borderId="0" xfId="0" applyFont="1" applyFill="1" applyAlignment="1">
      <alignment horizontal="center" vertical="center" wrapText="1"/>
    </xf>
    <xf numFmtId="0" fontId="16" fillId="2" borderId="3" xfId="0" applyFont="1" applyFill="1" applyBorder="1" applyAlignment="1">
      <alignment horizontal="center" vertical="center"/>
    </xf>
    <xf numFmtId="0" fontId="16" fillId="2" borderId="9"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1" xfId="0" applyFont="1" applyFill="1" applyBorder="1" applyAlignment="1">
      <alignment horizontal="left" vertical="center"/>
    </xf>
    <xf numFmtId="0" fontId="7" fillId="2" borderId="0" xfId="0" applyFont="1" applyFill="1" applyAlignment="1">
      <alignment horizontal="left" vertical="center"/>
    </xf>
    <xf numFmtId="0" fontId="7" fillId="2" borderId="3" xfId="0" applyFont="1" applyFill="1" applyBorder="1" applyAlignment="1">
      <alignment horizontal="left" vertical="center"/>
    </xf>
    <xf numFmtId="0" fontId="7" fillId="2" borderId="3" xfId="0" applyFont="1" applyFill="1" applyBorder="1" applyAlignment="1">
      <alignment horizontal="center" vertical="center"/>
    </xf>
    <xf numFmtId="14" fontId="7" fillId="2"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xf>
    <xf numFmtId="0" fontId="0" fillId="5"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4" xfId="0" applyFont="1" applyFill="1" applyBorder="1" applyAlignment="1">
      <alignment horizontal="center" vertical="center"/>
    </xf>
    <xf numFmtId="0" fontId="0" fillId="5" borderId="1" xfId="0" applyFill="1" applyBorder="1" applyAlignment="1">
      <alignment horizontal="center" vertical="center"/>
    </xf>
    <xf numFmtId="0" fontId="0" fillId="5" borderId="1" xfId="0" applyFont="1" applyFill="1" applyBorder="1" applyAlignment="1">
      <alignment horizontal="center" vertical="center" wrapText="1"/>
    </xf>
    <xf numFmtId="0" fontId="2" fillId="2" borderId="1" xfId="0" applyFont="1" applyFill="1" applyBorder="1" applyAlignment="1">
      <alignment horizontal="center" vertical="center" textRotation="90"/>
    </xf>
    <xf numFmtId="164" fontId="0" fillId="2" borderId="1" xfId="0" applyNumberFormat="1" applyFont="1" applyFill="1" applyBorder="1" applyAlignment="1">
      <alignment horizontal="center" vertical="center" textRotation="90"/>
    </xf>
    <xf numFmtId="0" fontId="26"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2" fillId="0" borderId="0" xfId="0" applyFont="1" applyAlignment="1">
      <alignment horizontal="center" vertical="center"/>
    </xf>
    <xf numFmtId="14" fontId="0" fillId="2" borderId="1" xfId="0" applyNumberForma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1" xfId="0" applyFont="1" applyFill="1" applyBorder="1" applyAlignment="1">
      <alignment horizontal="center" vertical="center"/>
    </xf>
    <xf numFmtId="14" fontId="23" fillId="2" borderId="1" xfId="0" applyNumberFormat="1" applyFont="1" applyFill="1" applyBorder="1" applyAlignment="1">
      <alignment horizontal="center" vertical="center"/>
    </xf>
    <xf numFmtId="0" fontId="23"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1" xfId="0" applyFont="1" applyFill="1" applyBorder="1" applyAlignment="1">
      <alignment vertical="center" wrapText="1"/>
    </xf>
    <xf numFmtId="0" fontId="17" fillId="3" borderId="1" xfId="0" applyFont="1" applyFill="1" applyBorder="1" applyAlignment="1">
      <alignment horizontal="center" vertical="center"/>
    </xf>
    <xf numFmtId="0" fontId="17" fillId="3" borderId="1" xfId="0" applyFont="1" applyFill="1" applyBorder="1" applyAlignment="1">
      <alignment vertical="center" wrapText="1"/>
    </xf>
    <xf numFmtId="0" fontId="17" fillId="3" borderId="1" xfId="0" applyFont="1" applyFill="1" applyBorder="1" applyAlignment="1">
      <alignment horizontal="center" vertical="center" wrapText="1"/>
    </xf>
    <xf numFmtId="0" fontId="17" fillId="3" borderId="0" xfId="0" applyFont="1" applyFill="1" applyAlignment="1">
      <alignment horizontal="center" vertical="center"/>
    </xf>
    <xf numFmtId="14" fontId="17" fillId="2" borderId="1" xfId="0" applyNumberFormat="1" applyFont="1" applyFill="1" applyBorder="1" applyAlignment="1">
      <alignment horizontal="center" vertical="center"/>
    </xf>
    <xf numFmtId="14" fontId="17" fillId="2" borderId="1" xfId="0" applyNumberFormat="1" applyFont="1" applyFill="1" applyBorder="1" applyAlignment="1">
      <alignment horizontal="left" vertical="center" wrapText="1"/>
    </xf>
    <xf numFmtId="0" fontId="17" fillId="2" borderId="3" xfId="0" applyFont="1" applyFill="1" applyBorder="1" applyAlignment="1">
      <alignment horizontal="left" vertical="center" wrapText="1"/>
    </xf>
    <xf numFmtId="0" fontId="16" fillId="2" borderId="3" xfId="0" applyFont="1" applyFill="1" applyBorder="1" applyAlignment="1">
      <alignment horizontal="center" vertical="center" wrapText="1"/>
    </xf>
    <xf numFmtId="2" fontId="16" fillId="2" borderId="1" xfId="0" applyNumberFormat="1" applyFont="1" applyFill="1" applyBorder="1" applyAlignment="1">
      <alignment horizontal="center" vertical="center"/>
    </xf>
    <xf numFmtId="0" fontId="34" fillId="0" borderId="0" xfId="0" applyFont="1" applyAlignment="1">
      <alignment horizontal="center" vertical="center"/>
    </xf>
    <xf numFmtId="0" fontId="22"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16" fillId="2" borderId="1"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6" fillId="2" borderId="1" xfId="0" applyFont="1" applyFill="1" applyBorder="1" applyAlignment="1">
      <alignment horizontal="left" vertical="center"/>
    </xf>
    <xf numFmtId="0" fontId="16" fillId="2" borderId="0" xfId="0" applyFont="1" applyFill="1" applyAlignment="1">
      <alignment horizontal="left" vertical="center"/>
    </xf>
    <xf numFmtId="0" fontId="21" fillId="3" borderId="1" xfId="0" applyFont="1" applyFill="1" applyBorder="1" applyAlignment="1">
      <alignment horizontal="center" vertical="center" wrapText="1"/>
    </xf>
    <xf numFmtId="0" fontId="21" fillId="3" borderId="1" xfId="0" applyFont="1" applyFill="1" applyBorder="1" applyAlignment="1">
      <alignment vertical="center" wrapText="1"/>
    </xf>
    <xf numFmtId="0" fontId="13"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4" fontId="17" fillId="3" borderId="1" xfId="0" applyNumberFormat="1" applyFont="1" applyFill="1" applyBorder="1" applyAlignment="1">
      <alignment horizontal="center" vertical="center"/>
    </xf>
    <xf numFmtId="0" fontId="18" fillId="3" borderId="1" xfId="0" applyFont="1" applyFill="1" applyBorder="1" applyAlignment="1">
      <alignment horizontal="center" wrapText="1"/>
    </xf>
    <xf numFmtId="0" fontId="3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4" fontId="23" fillId="3" borderId="1" xfId="0" applyNumberFormat="1" applyFont="1" applyFill="1" applyBorder="1" applyAlignment="1">
      <alignment horizontal="center" vertical="center"/>
    </xf>
    <xf numFmtId="0" fontId="23"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xf>
    <xf numFmtId="17" fontId="17" fillId="3" borderId="1" xfId="0" applyNumberFormat="1" applyFont="1" applyFill="1" applyBorder="1" applyAlignment="1">
      <alignment horizontal="center" vertical="center"/>
    </xf>
    <xf numFmtId="0" fontId="17"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28" fillId="3" borderId="1" xfId="0" applyFont="1" applyFill="1" applyBorder="1" applyAlignment="1">
      <alignment vertical="center" wrapText="1"/>
    </xf>
    <xf numFmtId="0" fontId="28" fillId="3" borderId="1" xfId="0" applyFont="1" applyFill="1" applyBorder="1" applyAlignment="1">
      <alignment wrapText="1"/>
    </xf>
    <xf numFmtId="0" fontId="33" fillId="3" borderId="1" xfId="0" applyFont="1" applyFill="1" applyBorder="1" applyAlignment="1">
      <alignment vertical="center" wrapText="1"/>
    </xf>
    <xf numFmtId="0" fontId="24"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29" fillId="3" borderId="1" xfId="0" applyFont="1" applyFill="1" applyBorder="1" applyAlignment="1">
      <alignment horizontal="center" vertical="center" wrapText="1"/>
    </xf>
    <xf numFmtId="0" fontId="6" fillId="3" borderId="0" xfId="0" applyFont="1" applyFill="1" applyAlignment="1">
      <alignment horizontal="center" vertical="center" wrapText="1"/>
    </xf>
    <xf numFmtId="0" fontId="30" fillId="3" borderId="1" xfId="0" applyFont="1" applyFill="1" applyBorder="1" applyAlignment="1">
      <alignment horizontal="center" vertical="center" wrapText="1"/>
    </xf>
    <xf numFmtId="0" fontId="37" fillId="3" borderId="0" xfId="0" applyFont="1" applyFill="1" applyAlignment="1">
      <alignment horizontal="center" vertical="center" wrapText="1"/>
    </xf>
    <xf numFmtId="0" fontId="17" fillId="2" borderId="0" xfId="0" applyFont="1" applyFill="1" applyAlignment="1">
      <alignment horizontal="center" vertical="center" wrapText="1"/>
    </xf>
    <xf numFmtId="0" fontId="20" fillId="2" borderId="0" xfId="0" applyFont="1" applyFill="1" applyAlignment="1">
      <alignment horizontal="center" vertical="center" wrapText="1"/>
    </xf>
    <xf numFmtId="0" fontId="16" fillId="3" borderId="0" xfId="0" applyFont="1" applyFill="1" applyAlignment="1">
      <alignment horizontal="center" vertical="center" wrapText="1"/>
    </xf>
    <xf numFmtId="14" fontId="17" fillId="3" borderId="1" xfId="0" applyNumberFormat="1" applyFont="1" applyFill="1" applyBorder="1" applyAlignment="1">
      <alignment horizontal="left" vertical="center" wrapText="1"/>
    </xf>
    <xf numFmtId="0" fontId="35" fillId="3"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15" fillId="3" borderId="0" xfId="0" applyFont="1" applyFill="1" applyAlignment="1">
      <alignment horizontal="center" vertical="center" wrapText="1"/>
    </xf>
    <xf numFmtId="0" fontId="32" fillId="3" borderId="5" xfId="0" applyFont="1" applyFill="1" applyBorder="1" applyAlignment="1">
      <alignment horizontal="center" vertical="center"/>
    </xf>
    <xf numFmtId="0" fontId="36" fillId="3" borderId="0" xfId="0" applyFont="1" applyFill="1" applyAlignment="1">
      <alignment horizontal="center" vertical="center" wrapText="1"/>
    </xf>
    <xf numFmtId="0" fontId="16" fillId="3" borderId="5" xfId="0" applyFont="1" applyFill="1" applyBorder="1" applyAlignment="1">
      <alignment horizontal="center" vertical="center"/>
    </xf>
    <xf numFmtId="0" fontId="16" fillId="3" borderId="5" xfId="0" applyFont="1" applyFill="1" applyBorder="1" applyAlignment="1">
      <alignment horizontal="center" vertical="center" wrapText="1"/>
    </xf>
    <xf numFmtId="0" fontId="17" fillId="2" borderId="1" xfId="0" applyFont="1" applyFill="1" applyBorder="1" applyAlignment="1">
      <alignment horizontal="left" wrapText="1"/>
    </xf>
    <xf numFmtId="0" fontId="0" fillId="2" borderId="4"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4" xfId="0" applyFill="1" applyBorder="1" applyAlignment="1">
      <alignment horizontal="center" vertical="center" wrapText="1"/>
    </xf>
    <xf numFmtId="0" fontId="0"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0" fillId="4"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4" xfId="0" applyFont="1" applyFill="1" applyBorder="1" applyAlignment="1">
      <alignment horizontal="center" vertical="center" textRotation="90"/>
    </xf>
    <xf numFmtId="164" fontId="0" fillId="6" borderId="4" xfId="0" applyNumberFormat="1" applyFont="1" applyFill="1" applyBorder="1" applyAlignment="1">
      <alignment horizontal="center" vertical="center" textRotation="90"/>
    </xf>
    <xf numFmtId="0" fontId="0" fillId="6" borderId="1" xfId="0" applyFont="1" applyFill="1" applyBorder="1" applyAlignment="1">
      <alignment horizontal="center" vertical="center" textRotation="90"/>
    </xf>
    <xf numFmtId="0" fontId="0" fillId="6" borderId="1"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6" borderId="1" xfId="0" applyFont="1" applyFill="1" applyBorder="1" applyAlignment="1">
      <alignment horizontal="center" vertical="center"/>
    </xf>
    <xf numFmtId="0" fontId="2" fillId="6" borderId="1" xfId="0" applyFont="1" applyFill="1" applyBorder="1" applyAlignment="1">
      <alignment horizontal="center" vertical="center" textRotation="90"/>
    </xf>
    <xf numFmtId="164" fontId="0" fillId="6" borderId="1" xfId="0" applyNumberFormat="1" applyFont="1" applyFill="1" applyBorder="1" applyAlignment="1">
      <alignment horizontal="center" vertical="center" textRotation="90"/>
    </xf>
    <xf numFmtId="0" fontId="0" fillId="6" borderId="1" xfId="0" applyFill="1" applyBorder="1" applyAlignment="1">
      <alignment horizontal="center" vertical="center"/>
    </xf>
    <xf numFmtId="17" fontId="2" fillId="2" borderId="1" xfId="0" applyNumberFormat="1" applyFont="1" applyFill="1" applyBorder="1" applyAlignment="1">
      <alignment horizontal="center" vertical="center"/>
    </xf>
    <xf numFmtId="0" fontId="26" fillId="4" borderId="4" xfId="0" applyFont="1" applyFill="1" applyBorder="1" applyAlignment="1">
      <alignment horizontal="center" vertical="center"/>
    </xf>
    <xf numFmtId="0" fontId="26" fillId="4" borderId="1" xfId="0" applyFont="1" applyFill="1" applyBorder="1" applyAlignment="1">
      <alignment horizontal="center" vertical="center"/>
    </xf>
    <xf numFmtId="0" fontId="26" fillId="4" borderId="4" xfId="0" applyFont="1" applyFill="1" applyBorder="1" applyAlignment="1">
      <alignment horizontal="center" vertical="center" wrapText="1"/>
    </xf>
    <xf numFmtId="0" fontId="2" fillId="4" borderId="1" xfId="0" applyFont="1" applyFill="1" applyBorder="1" applyAlignment="1">
      <alignment horizontal="center" vertical="center"/>
    </xf>
    <xf numFmtId="0" fontId="0" fillId="4" borderId="1" xfId="0" applyFill="1" applyBorder="1" applyAlignment="1">
      <alignment horizontal="center" vertical="center" wrapText="1"/>
    </xf>
    <xf numFmtId="0" fontId="10" fillId="2" borderId="0" xfId="0" applyFont="1" applyFill="1" applyBorder="1" applyAlignment="1">
      <alignment horizontal="center" vertical="center"/>
    </xf>
    <xf numFmtId="0" fontId="7"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11" fillId="4" borderId="1" xfId="0" applyFont="1" applyFill="1" applyBorder="1" applyAlignment="1">
      <alignment horizontal="left" vertical="center" wrapText="1"/>
    </xf>
    <xf numFmtId="0" fontId="11" fillId="4" borderId="0" xfId="0" applyFont="1" applyFill="1" applyAlignment="1">
      <alignment horizontal="left" vertical="center" wrapText="1"/>
    </xf>
    <xf numFmtId="0" fontId="11" fillId="5" borderId="1" xfId="0" applyFont="1" applyFill="1" applyBorder="1" applyAlignment="1">
      <alignment horizontal="left" vertical="center" wrapText="1"/>
    </xf>
    <xf numFmtId="0" fontId="7" fillId="4" borderId="3" xfId="0" applyFont="1" applyFill="1" applyBorder="1" applyAlignment="1">
      <alignment horizontal="center" vertical="center"/>
    </xf>
    <xf numFmtId="0" fontId="38" fillId="0" borderId="0" xfId="0" applyFont="1" applyAlignment="1">
      <alignment horizontal="center" wrapText="1"/>
    </xf>
    <xf numFmtId="0" fontId="9" fillId="2" borderId="0" xfId="0" applyFont="1" applyFill="1" applyBorder="1" applyAlignment="1">
      <alignment horizontal="center" vertical="center"/>
    </xf>
    <xf numFmtId="0" fontId="7" fillId="2" borderId="0" xfId="0" applyFont="1" applyFill="1" applyBorder="1" applyAlignment="1">
      <alignment vertical="center"/>
    </xf>
    <xf numFmtId="0" fontId="7" fillId="2" borderId="0" xfId="0" applyFont="1" applyFill="1" applyBorder="1" applyAlignment="1">
      <alignment vertical="center" wrapText="1"/>
    </xf>
    <xf numFmtId="0" fontId="8" fillId="2" borderId="0"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2" borderId="0" xfId="0" applyFont="1" applyFill="1" applyBorder="1" applyAlignment="1">
      <alignment horizontal="left" vertical="center"/>
    </xf>
    <xf numFmtId="0" fontId="10" fillId="2" borderId="0" xfId="0" applyFont="1" applyFill="1" applyBorder="1" applyAlignment="1">
      <alignment vertical="center"/>
    </xf>
    <xf numFmtId="0" fontId="12" fillId="2" borderId="0" xfId="0" applyFont="1" applyFill="1" applyBorder="1" applyAlignment="1">
      <alignment horizontal="center" vertical="center"/>
    </xf>
    <xf numFmtId="0" fontId="12" fillId="2" borderId="0" xfId="0" applyFont="1" applyFill="1" applyBorder="1" applyAlignment="1">
      <alignment vertical="center"/>
    </xf>
    <xf numFmtId="0" fontId="4" fillId="2" borderId="0" xfId="0" applyFont="1" applyFill="1" applyAlignment="1">
      <alignment vertical="center"/>
    </xf>
    <xf numFmtId="0" fontId="2" fillId="2" borderId="9"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R296"/>
  <sheetViews>
    <sheetView tabSelected="1" zoomScaleNormal="100" workbookViewId="0">
      <selection activeCell="E4" sqref="E4"/>
    </sheetView>
  </sheetViews>
  <sheetFormatPr defaultColWidth="25.7109375" defaultRowHeight="38.25" customHeight="1"/>
  <cols>
    <col min="1" max="1" width="4.140625" style="75" customWidth="1"/>
    <col min="2" max="2" width="33.7109375" style="81" customWidth="1"/>
    <col min="3" max="3" width="17.28515625" style="81" customWidth="1"/>
    <col min="4" max="4" width="17.5703125" style="62" customWidth="1"/>
    <col min="5" max="5" width="32.42578125" style="62" customWidth="1"/>
    <col min="6" max="6" width="14.42578125" style="62" customWidth="1"/>
    <col min="7" max="7" width="38.28515625" style="71" customWidth="1"/>
    <col min="8" max="8" width="12.28515625" style="73" customWidth="1"/>
    <col min="9" max="9" width="11.85546875" style="82" customWidth="1"/>
    <col min="10" max="10" width="26.7109375" style="73" customWidth="1"/>
    <col min="11" max="11" width="27.7109375" style="73" customWidth="1"/>
    <col min="12" max="12" width="17.28515625" style="149" customWidth="1"/>
    <col min="13" max="13" width="11.85546875" style="73" customWidth="1"/>
    <col min="14" max="14" width="13.7109375" style="73" customWidth="1"/>
    <col min="15" max="15" width="12" style="73" customWidth="1"/>
    <col min="16" max="16" width="14" style="62" customWidth="1"/>
    <col min="17" max="17" width="12.5703125" style="73" customWidth="1"/>
    <col min="18" max="18" width="19.7109375" style="73" customWidth="1"/>
    <col min="19" max="16384" width="25.7109375" style="73"/>
  </cols>
  <sheetData>
    <row r="1" spans="1:17" s="62" customFormat="1" ht="38.25" customHeight="1" thickTop="1" thickBot="1">
      <c r="A1" s="58" t="s">
        <v>0</v>
      </c>
      <c r="B1" s="59" t="s">
        <v>10</v>
      </c>
      <c r="C1" s="59" t="s">
        <v>383</v>
      </c>
      <c r="D1" s="60" t="s">
        <v>1</v>
      </c>
      <c r="E1" s="60" t="s">
        <v>2</v>
      </c>
      <c r="F1" s="61" t="s">
        <v>15</v>
      </c>
      <c r="G1" s="61" t="s">
        <v>4</v>
      </c>
      <c r="H1" s="78" t="s">
        <v>5</v>
      </c>
      <c r="I1" s="129" t="s">
        <v>6</v>
      </c>
      <c r="J1" s="63" t="s">
        <v>7</v>
      </c>
      <c r="K1" s="63" t="s">
        <v>8</v>
      </c>
      <c r="L1" s="145" t="s">
        <v>9</v>
      </c>
      <c r="M1" s="63" t="s">
        <v>14</v>
      </c>
      <c r="N1" s="63" t="s">
        <v>27</v>
      </c>
      <c r="O1" s="63" t="s">
        <v>1776</v>
      </c>
      <c r="P1" s="78" t="s">
        <v>2483</v>
      </c>
    </row>
    <row r="2" spans="1:17" s="62" customFormat="1" ht="38.25" customHeight="1" thickTop="1" thickBot="1">
      <c r="A2" s="58">
        <v>1</v>
      </c>
      <c r="B2" s="59" t="s">
        <v>375</v>
      </c>
      <c r="C2" s="59"/>
      <c r="D2" s="60" t="s">
        <v>376</v>
      </c>
      <c r="E2" s="61" t="s">
        <v>369</v>
      </c>
      <c r="F2" s="61">
        <v>3300</v>
      </c>
      <c r="G2" s="61" t="s">
        <v>370</v>
      </c>
      <c r="H2" s="78" t="s">
        <v>371</v>
      </c>
      <c r="I2" s="130" t="s">
        <v>377</v>
      </c>
      <c r="J2" s="63" t="s">
        <v>373</v>
      </c>
      <c r="K2" s="63" t="s">
        <v>374</v>
      </c>
      <c r="L2" s="145" t="s">
        <v>372</v>
      </c>
      <c r="M2" s="63">
        <v>550</v>
      </c>
      <c r="N2" s="63">
        <f>275+275+275</f>
        <v>825</v>
      </c>
      <c r="O2" s="78">
        <v>825</v>
      </c>
      <c r="P2" s="60">
        <v>825</v>
      </c>
    </row>
    <row r="3" spans="1:17" s="62" customFormat="1" ht="38.25" customHeight="1" thickTop="1" thickBot="1">
      <c r="A3" s="58">
        <v>2</v>
      </c>
      <c r="B3" s="65" t="s">
        <v>385</v>
      </c>
      <c r="C3" s="65" t="s">
        <v>384</v>
      </c>
      <c r="D3" s="66" t="s">
        <v>380</v>
      </c>
      <c r="E3" s="67" t="s">
        <v>379</v>
      </c>
      <c r="F3" s="67">
        <v>275</v>
      </c>
      <c r="G3" s="67" t="s">
        <v>381</v>
      </c>
      <c r="H3" s="131" t="s">
        <v>378</v>
      </c>
      <c r="I3" s="132" t="s">
        <v>382</v>
      </c>
      <c r="J3" s="133" t="s">
        <v>386</v>
      </c>
      <c r="K3" s="133" t="s">
        <v>387</v>
      </c>
      <c r="L3" s="146" t="s">
        <v>318</v>
      </c>
      <c r="M3" s="133">
        <v>73.36</v>
      </c>
      <c r="N3" s="133">
        <v>0</v>
      </c>
      <c r="O3" s="78"/>
      <c r="P3" s="60"/>
    </row>
    <row r="4" spans="1:17" s="62" customFormat="1" ht="38.25" customHeight="1" thickTop="1" thickBot="1">
      <c r="A4" s="58">
        <v>3</v>
      </c>
      <c r="B4" s="65" t="s">
        <v>385</v>
      </c>
      <c r="C4" s="65" t="s">
        <v>391</v>
      </c>
      <c r="D4" s="66" t="s">
        <v>392</v>
      </c>
      <c r="E4" s="67" t="s">
        <v>388</v>
      </c>
      <c r="F4" s="67">
        <v>15811</v>
      </c>
      <c r="G4" s="67" t="s">
        <v>393</v>
      </c>
      <c r="H4" s="131" t="s">
        <v>389</v>
      </c>
      <c r="I4" s="132" t="s">
        <v>394</v>
      </c>
      <c r="J4" s="133" t="s">
        <v>395</v>
      </c>
      <c r="K4" s="133" t="s">
        <v>387</v>
      </c>
      <c r="L4" s="146" t="s">
        <v>318</v>
      </c>
      <c r="M4" s="134">
        <v>0</v>
      </c>
      <c r="N4" s="133">
        <v>14804</v>
      </c>
      <c r="O4" s="78"/>
      <c r="P4" s="60"/>
    </row>
    <row r="5" spans="1:17" s="62" customFormat="1" ht="38.25" customHeight="1" thickTop="1" thickBot="1">
      <c r="A5" s="58">
        <v>4</v>
      </c>
      <c r="B5" s="65" t="s">
        <v>390</v>
      </c>
      <c r="C5" s="65" t="s">
        <v>398</v>
      </c>
      <c r="D5" s="66" t="s">
        <v>399</v>
      </c>
      <c r="E5" s="67" t="s">
        <v>397</v>
      </c>
      <c r="F5" s="67">
        <v>1440</v>
      </c>
      <c r="G5" s="67" t="s">
        <v>17</v>
      </c>
      <c r="H5" s="131" t="s">
        <v>396</v>
      </c>
      <c r="I5" s="132" t="s">
        <v>400</v>
      </c>
      <c r="J5" s="133" t="s">
        <v>401</v>
      </c>
      <c r="K5" s="133" t="s">
        <v>387</v>
      </c>
      <c r="L5" s="146" t="s">
        <v>318</v>
      </c>
      <c r="M5" s="133">
        <v>0</v>
      </c>
      <c r="N5" s="133">
        <v>1440</v>
      </c>
      <c r="O5" s="78"/>
      <c r="P5" s="60"/>
    </row>
    <row r="6" spans="1:17" s="69" customFormat="1" ht="38.25" customHeight="1" thickTop="1" thickBot="1">
      <c r="A6" s="58">
        <v>5</v>
      </c>
      <c r="B6" s="65" t="s">
        <v>390</v>
      </c>
      <c r="C6" s="65" t="s">
        <v>404</v>
      </c>
      <c r="D6" s="66" t="s">
        <v>405</v>
      </c>
      <c r="E6" s="67" t="s">
        <v>403</v>
      </c>
      <c r="F6" s="67">
        <v>31014</v>
      </c>
      <c r="G6" s="67" t="s">
        <v>406</v>
      </c>
      <c r="H6" s="131" t="s">
        <v>402</v>
      </c>
      <c r="I6" s="132" t="s">
        <v>407</v>
      </c>
      <c r="J6" s="133" t="s">
        <v>408</v>
      </c>
      <c r="K6" s="133" t="s">
        <v>387</v>
      </c>
      <c r="L6" s="146" t="s">
        <v>318</v>
      </c>
      <c r="M6" s="133">
        <v>955</v>
      </c>
      <c r="N6" s="133">
        <v>0</v>
      </c>
      <c r="O6" s="78"/>
      <c r="P6" s="60"/>
      <c r="Q6" s="62"/>
    </row>
    <row r="7" spans="1:17" s="62" customFormat="1" ht="38.25" customHeight="1" thickTop="1" thickBot="1">
      <c r="A7" s="58">
        <v>6</v>
      </c>
      <c r="B7" s="72" t="s">
        <v>109</v>
      </c>
      <c r="C7" s="72"/>
      <c r="D7" s="66" t="s">
        <v>409</v>
      </c>
      <c r="E7" s="66" t="s">
        <v>177</v>
      </c>
      <c r="F7" s="67" t="s">
        <v>410</v>
      </c>
      <c r="G7" s="67" t="s">
        <v>230</v>
      </c>
      <c r="H7" s="131" t="s">
        <v>411</v>
      </c>
      <c r="I7" s="132" t="s">
        <v>412</v>
      </c>
      <c r="J7" s="133" t="s">
        <v>413</v>
      </c>
      <c r="K7" s="133" t="s">
        <v>387</v>
      </c>
      <c r="L7" s="146" t="s">
        <v>318</v>
      </c>
      <c r="M7" s="133">
        <v>0</v>
      </c>
      <c r="N7" s="133" t="s">
        <v>410</v>
      </c>
      <c r="O7" s="78"/>
      <c r="P7" s="60"/>
    </row>
    <row r="8" spans="1:17" s="62" customFormat="1" ht="38.25" customHeight="1" thickTop="1" thickBot="1">
      <c r="A8" s="58">
        <v>7</v>
      </c>
      <c r="B8" s="72" t="s">
        <v>109</v>
      </c>
      <c r="C8" s="72"/>
      <c r="D8" s="66" t="s">
        <v>415</v>
      </c>
      <c r="E8" s="67" t="s">
        <v>22</v>
      </c>
      <c r="F8" s="67">
        <v>1530</v>
      </c>
      <c r="G8" s="67" t="s">
        <v>230</v>
      </c>
      <c r="H8" s="131" t="s">
        <v>414</v>
      </c>
      <c r="I8" s="132" t="s">
        <v>416</v>
      </c>
      <c r="J8" s="133" t="s">
        <v>413</v>
      </c>
      <c r="K8" s="133" t="s">
        <v>387</v>
      </c>
      <c r="L8" s="146" t="s">
        <v>318</v>
      </c>
      <c r="M8" s="133">
        <v>0</v>
      </c>
      <c r="N8" s="133">
        <v>1530</v>
      </c>
      <c r="O8" s="78"/>
      <c r="P8" s="60"/>
    </row>
    <row r="9" spans="1:17" s="62" customFormat="1" ht="38.25" customHeight="1" thickTop="1" thickBot="1">
      <c r="A9" s="58">
        <v>8</v>
      </c>
      <c r="B9" s="72" t="s">
        <v>109</v>
      </c>
      <c r="C9" s="72"/>
      <c r="D9" s="66" t="s">
        <v>418</v>
      </c>
      <c r="E9" s="67" t="s">
        <v>21</v>
      </c>
      <c r="F9" s="67" t="s">
        <v>419</v>
      </c>
      <c r="G9" s="67" t="s">
        <v>230</v>
      </c>
      <c r="H9" s="131" t="s">
        <v>417</v>
      </c>
      <c r="I9" s="132" t="s">
        <v>416</v>
      </c>
      <c r="J9" s="133" t="s">
        <v>420</v>
      </c>
      <c r="K9" s="133" t="s">
        <v>387</v>
      </c>
      <c r="L9" s="146" t="s">
        <v>318</v>
      </c>
      <c r="M9" s="133">
        <v>0</v>
      </c>
      <c r="N9" s="133" t="s">
        <v>419</v>
      </c>
      <c r="O9" s="78"/>
      <c r="P9" s="60"/>
    </row>
    <row r="10" spans="1:17" s="62" customFormat="1" ht="38.25" customHeight="1" thickTop="1" thickBot="1">
      <c r="A10" s="58">
        <v>9</v>
      </c>
      <c r="B10" s="72" t="s">
        <v>109</v>
      </c>
      <c r="C10" s="72"/>
      <c r="D10" s="66" t="s">
        <v>421</v>
      </c>
      <c r="E10" s="67" t="s">
        <v>21</v>
      </c>
      <c r="F10" s="67">
        <v>1683</v>
      </c>
      <c r="G10" s="67" t="s">
        <v>230</v>
      </c>
      <c r="H10" s="131" t="s">
        <v>422</v>
      </c>
      <c r="I10" s="132" t="s">
        <v>423</v>
      </c>
      <c r="J10" s="133" t="s">
        <v>413</v>
      </c>
      <c r="K10" s="133" t="s">
        <v>387</v>
      </c>
      <c r="L10" s="146" t="s">
        <v>318</v>
      </c>
      <c r="M10" s="133">
        <v>0</v>
      </c>
      <c r="N10" s="133">
        <v>1683</v>
      </c>
      <c r="O10" s="78"/>
      <c r="P10" s="60"/>
    </row>
    <row r="11" spans="1:17" s="62" customFormat="1" ht="38.25" customHeight="1" thickTop="1" thickBot="1">
      <c r="A11" s="58">
        <v>10</v>
      </c>
      <c r="B11" s="65" t="s">
        <v>434</v>
      </c>
      <c r="C11" s="65" t="s">
        <v>433</v>
      </c>
      <c r="D11" s="66" t="s">
        <v>432</v>
      </c>
      <c r="E11" s="66" t="s">
        <v>429</v>
      </c>
      <c r="F11" s="67">
        <v>800</v>
      </c>
      <c r="G11" s="67" t="s">
        <v>430</v>
      </c>
      <c r="H11" s="131" t="s">
        <v>424</v>
      </c>
      <c r="I11" s="132" t="s">
        <v>423</v>
      </c>
      <c r="J11" s="133" t="s">
        <v>431</v>
      </c>
      <c r="K11" s="133" t="s">
        <v>387</v>
      </c>
      <c r="L11" s="146" t="s">
        <v>318</v>
      </c>
      <c r="M11" s="133">
        <v>0</v>
      </c>
      <c r="N11" s="133">
        <v>800</v>
      </c>
      <c r="O11" s="78"/>
      <c r="P11" s="60"/>
    </row>
    <row r="12" spans="1:17" s="62" customFormat="1" ht="38.25" customHeight="1" thickTop="1" thickBot="1">
      <c r="A12" s="58">
        <v>11</v>
      </c>
      <c r="B12" s="72" t="s">
        <v>109</v>
      </c>
      <c r="C12" s="72"/>
      <c r="D12" s="66" t="s">
        <v>435</v>
      </c>
      <c r="E12" s="67" t="s">
        <v>19</v>
      </c>
      <c r="F12" s="67">
        <v>208</v>
      </c>
      <c r="G12" s="67" t="s">
        <v>230</v>
      </c>
      <c r="H12" s="131" t="s">
        <v>425</v>
      </c>
      <c r="I12" s="132" t="s">
        <v>436</v>
      </c>
      <c r="J12" s="133" t="s">
        <v>431</v>
      </c>
      <c r="K12" s="133" t="s">
        <v>387</v>
      </c>
      <c r="L12" s="146" t="s">
        <v>318</v>
      </c>
      <c r="M12" s="133">
        <v>0</v>
      </c>
      <c r="N12" s="133">
        <v>208</v>
      </c>
      <c r="O12" s="78"/>
      <c r="P12" s="61"/>
    </row>
    <row r="13" spans="1:17" s="62" customFormat="1" ht="38.25" customHeight="1" thickTop="1" thickBot="1">
      <c r="A13" s="58">
        <v>12</v>
      </c>
      <c r="B13" s="65" t="s">
        <v>434</v>
      </c>
      <c r="C13" s="65" t="s">
        <v>438</v>
      </c>
      <c r="D13" s="66" t="s">
        <v>439</v>
      </c>
      <c r="E13" s="67" t="s">
        <v>437</v>
      </c>
      <c r="F13" s="67">
        <v>940</v>
      </c>
      <c r="G13" s="67" t="s">
        <v>430</v>
      </c>
      <c r="H13" s="131" t="s">
        <v>426</v>
      </c>
      <c r="I13" s="132" t="s">
        <v>440</v>
      </c>
      <c r="J13" s="133" t="s">
        <v>431</v>
      </c>
      <c r="K13" s="133" t="s">
        <v>387</v>
      </c>
      <c r="L13" s="146" t="s">
        <v>318</v>
      </c>
      <c r="M13" s="133">
        <v>0</v>
      </c>
      <c r="N13" s="133">
        <v>940</v>
      </c>
      <c r="O13" s="78"/>
      <c r="P13" s="61"/>
    </row>
    <row r="14" spans="1:17" s="62" customFormat="1" ht="38.25" customHeight="1" thickTop="1" thickBot="1">
      <c r="A14" s="58">
        <v>13</v>
      </c>
      <c r="B14" s="65" t="s">
        <v>434</v>
      </c>
      <c r="C14" s="65" t="s">
        <v>442</v>
      </c>
      <c r="D14" s="66" t="s">
        <v>443</v>
      </c>
      <c r="E14" s="67" t="s">
        <v>19</v>
      </c>
      <c r="F14" s="67">
        <v>560</v>
      </c>
      <c r="G14" s="67" t="s">
        <v>230</v>
      </c>
      <c r="H14" s="131" t="s">
        <v>427</v>
      </c>
      <c r="I14" s="132" t="s">
        <v>441</v>
      </c>
      <c r="J14" s="133" t="s">
        <v>431</v>
      </c>
      <c r="K14" s="133" t="s">
        <v>387</v>
      </c>
      <c r="L14" s="146" t="s">
        <v>318</v>
      </c>
      <c r="M14" s="133">
        <v>0</v>
      </c>
      <c r="N14" s="133">
        <v>560</v>
      </c>
      <c r="O14" s="78"/>
      <c r="P14" s="60"/>
    </row>
    <row r="15" spans="1:17" s="62" customFormat="1" ht="38.25" customHeight="1" thickTop="1" thickBot="1">
      <c r="A15" s="58">
        <v>14</v>
      </c>
      <c r="B15" s="72" t="s">
        <v>109</v>
      </c>
      <c r="C15" s="72"/>
      <c r="D15" s="66" t="s">
        <v>446</v>
      </c>
      <c r="E15" s="67" t="s">
        <v>21</v>
      </c>
      <c r="F15" s="67">
        <v>228</v>
      </c>
      <c r="G15" s="67" t="s">
        <v>230</v>
      </c>
      <c r="H15" s="131" t="s">
        <v>444</v>
      </c>
      <c r="I15" s="132" t="s">
        <v>441</v>
      </c>
      <c r="J15" s="133" t="s">
        <v>445</v>
      </c>
      <c r="K15" s="133" t="s">
        <v>387</v>
      </c>
      <c r="L15" s="146" t="s">
        <v>318</v>
      </c>
      <c r="M15" s="133">
        <v>0</v>
      </c>
      <c r="N15" s="133">
        <v>228</v>
      </c>
      <c r="O15" s="78"/>
      <c r="P15" s="60"/>
    </row>
    <row r="16" spans="1:17" s="62" customFormat="1" ht="38.25" customHeight="1" thickTop="1" thickBot="1">
      <c r="A16" s="58">
        <v>15</v>
      </c>
      <c r="B16" s="65" t="s">
        <v>434</v>
      </c>
      <c r="C16" s="70" t="s">
        <v>449</v>
      </c>
      <c r="D16" s="66" t="s">
        <v>448</v>
      </c>
      <c r="E16" s="67" t="s">
        <v>447</v>
      </c>
      <c r="F16" s="67">
        <v>3135</v>
      </c>
      <c r="G16" s="67" t="s">
        <v>393</v>
      </c>
      <c r="H16" s="131" t="s">
        <v>428</v>
      </c>
      <c r="I16" s="132" t="s">
        <v>450</v>
      </c>
      <c r="J16" s="133" t="s">
        <v>451</v>
      </c>
      <c r="K16" s="133" t="s">
        <v>387</v>
      </c>
      <c r="L16" s="146" t="s">
        <v>318</v>
      </c>
      <c r="M16" s="133">
        <v>0</v>
      </c>
      <c r="N16" s="133">
        <v>3135</v>
      </c>
      <c r="O16" s="131"/>
      <c r="P16" s="60"/>
    </row>
    <row r="17" spans="1:18" s="62" customFormat="1" ht="38.25" customHeight="1" thickTop="1" thickBot="1">
      <c r="A17" s="58">
        <v>16</v>
      </c>
      <c r="B17" s="72" t="s">
        <v>109</v>
      </c>
      <c r="C17" s="144"/>
      <c r="D17" s="66" t="s">
        <v>454</v>
      </c>
      <c r="E17" s="67" t="s">
        <v>453</v>
      </c>
      <c r="F17" s="67">
        <v>770</v>
      </c>
      <c r="G17" s="67" t="s">
        <v>230</v>
      </c>
      <c r="H17" s="131" t="s">
        <v>452</v>
      </c>
      <c r="I17" s="132" t="s">
        <v>455</v>
      </c>
      <c r="J17" s="133" t="s">
        <v>413</v>
      </c>
      <c r="K17" s="133" t="s">
        <v>387</v>
      </c>
      <c r="L17" s="146" t="s">
        <v>318</v>
      </c>
      <c r="M17" s="133">
        <v>0</v>
      </c>
      <c r="N17" s="133">
        <v>0</v>
      </c>
      <c r="O17" s="69">
        <v>740</v>
      </c>
      <c r="P17" s="60"/>
      <c r="R17" s="143" t="s">
        <v>457</v>
      </c>
    </row>
    <row r="18" spans="1:18" s="62" customFormat="1" ht="38.25" customHeight="1" thickTop="1" thickBot="1">
      <c r="A18" s="58">
        <v>17</v>
      </c>
      <c r="B18" s="72" t="s">
        <v>109</v>
      </c>
      <c r="C18" s="72"/>
      <c r="D18" s="66" t="s">
        <v>459</v>
      </c>
      <c r="E18" s="67" t="s">
        <v>21</v>
      </c>
      <c r="F18" s="67">
        <v>33.729999999999997</v>
      </c>
      <c r="G18" s="67" t="s">
        <v>230</v>
      </c>
      <c r="H18" s="131" t="s">
        <v>456</v>
      </c>
      <c r="I18" s="132" t="s">
        <v>458</v>
      </c>
      <c r="J18" s="133" t="s">
        <v>431</v>
      </c>
      <c r="K18" s="133" t="s">
        <v>387</v>
      </c>
      <c r="L18" s="146" t="s">
        <v>318</v>
      </c>
      <c r="M18" s="133">
        <v>0</v>
      </c>
      <c r="N18" s="133">
        <v>0</v>
      </c>
      <c r="O18" s="67">
        <v>33.729999999999997</v>
      </c>
      <c r="P18" s="60"/>
    </row>
    <row r="19" spans="1:18" s="62" customFormat="1" ht="38.25" customHeight="1" thickTop="1" thickBot="1">
      <c r="A19" s="58">
        <v>18</v>
      </c>
      <c r="B19" s="72" t="s">
        <v>109</v>
      </c>
      <c r="C19" s="72"/>
      <c r="D19" s="66" t="s">
        <v>463</v>
      </c>
      <c r="E19" s="67" t="s">
        <v>460</v>
      </c>
      <c r="F19" s="67">
        <v>1370</v>
      </c>
      <c r="G19" s="67" t="s">
        <v>251</v>
      </c>
      <c r="H19" s="131" t="s">
        <v>461</v>
      </c>
      <c r="I19" s="132" t="s">
        <v>462</v>
      </c>
      <c r="J19" s="133" t="s">
        <v>431</v>
      </c>
      <c r="K19" s="133" t="s">
        <v>387</v>
      </c>
      <c r="L19" s="146" t="s">
        <v>318</v>
      </c>
      <c r="M19" s="133">
        <v>0</v>
      </c>
      <c r="N19" s="133">
        <v>0</v>
      </c>
      <c r="O19" s="67">
        <v>1370</v>
      </c>
      <c r="P19" s="60"/>
    </row>
    <row r="20" spans="1:18" s="62" customFormat="1" ht="38.25" customHeight="1" thickTop="1" thickBot="1">
      <c r="A20" s="58">
        <v>19</v>
      </c>
      <c r="B20" s="72" t="s">
        <v>109</v>
      </c>
      <c r="C20" s="72"/>
      <c r="D20" s="66" t="s">
        <v>466</v>
      </c>
      <c r="E20" s="67" t="s">
        <v>465</v>
      </c>
      <c r="F20" s="67">
        <v>413</v>
      </c>
      <c r="G20" s="67" t="s">
        <v>251</v>
      </c>
      <c r="H20" s="131" t="s">
        <v>464</v>
      </c>
      <c r="I20" s="132" t="s">
        <v>462</v>
      </c>
      <c r="J20" s="133" t="s">
        <v>431</v>
      </c>
      <c r="K20" s="133" t="s">
        <v>387</v>
      </c>
      <c r="L20" s="146" t="s">
        <v>318</v>
      </c>
      <c r="M20" s="133">
        <v>0</v>
      </c>
      <c r="N20" s="133">
        <v>0</v>
      </c>
      <c r="O20" s="67">
        <v>413</v>
      </c>
      <c r="P20" s="60"/>
    </row>
    <row r="21" spans="1:18" s="62" customFormat="1" ht="38.25" customHeight="1" thickTop="1" thickBot="1">
      <c r="A21" s="58">
        <v>20</v>
      </c>
      <c r="B21" s="72" t="s">
        <v>109</v>
      </c>
      <c r="C21" s="72"/>
      <c r="D21" s="66" t="s">
        <v>470</v>
      </c>
      <c r="E21" s="67" t="s">
        <v>20</v>
      </c>
      <c r="F21" s="67" t="s">
        <v>467</v>
      </c>
      <c r="G21" s="67" t="s">
        <v>230</v>
      </c>
      <c r="H21" s="131" t="s">
        <v>468</v>
      </c>
      <c r="I21" s="132" t="s">
        <v>462</v>
      </c>
      <c r="J21" s="133" t="s">
        <v>469</v>
      </c>
      <c r="K21" s="133" t="s">
        <v>387</v>
      </c>
      <c r="L21" s="146" t="s">
        <v>318</v>
      </c>
      <c r="M21" s="133">
        <v>0</v>
      </c>
      <c r="N21" s="133">
        <v>0</v>
      </c>
      <c r="O21" s="67" t="s">
        <v>467</v>
      </c>
      <c r="P21" s="60"/>
    </row>
    <row r="22" spans="1:18" s="62" customFormat="1" ht="38.25" customHeight="1" thickTop="1" thickBot="1">
      <c r="A22" s="58">
        <v>21</v>
      </c>
      <c r="B22" s="72" t="s">
        <v>109</v>
      </c>
      <c r="C22" s="72"/>
      <c r="D22" s="66" t="s">
        <v>472</v>
      </c>
      <c r="E22" s="66" t="s">
        <v>177</v>
      </c>
      <c r="F22" s="67">
        <v>2256.8000000000002</v>
      </c>
      <c r="G22" s="67" t="s">
        <v>230</v>
      </c>
      <c r="H22" s="131" t="s">
        <v>471</v>
      </c>
      <c r="I22" s="132" t="s">
        <v>462</v>
      </c>
      <c r="J22" s="133" t="s">
        <v>469</v>
      </c>
      <c r="K22" s="133" t="s">
        <v>387</v>
      </c>
      <c r="L22" s="146" t="s">
        <v>318</v>
      </c>
      <c r="M22" s="133">
        <v>0</v>
      </c>
      <c r="N22" s="133">
        <v>0</v>
      </c>
      <c r="O22" s="67">
        <v>2256.8000000000002</v>
      </c>
      <c r="P22" s="60"/>
    </row>
    <row r="23" spans="1:18" s="62" customFormat="1" ht="38.25" customHeight="1" thickTop="1" thickBot="1">
      <c r="A23" s="58">
        <v>22</v>
      </c>
      <c r="B23" s="65" t="s">
        <v>434</v>
      </c>
      <c r="C23" s="65" t="s">
        <v>476</v>
      </c>
      <c r="D23" s="66" t="s">
        <v>474</v>
      </c>
      <c r="E23" s="67" t="s">
        <v>21</v>
      </c>
      <c r="F23" s="67">
        <v>236</v>
      </c>
      <c r="G23" s="67" t="s">
        <v>477</v>
      </c>
      <c r="H23" s="131" t="s">
        <v>473</v>
      </c>
      <c r="I23" s="132" t="s">
        <v>475</v>
      </c>
      <c r="J23" s="133" t="s">
        <v>431</v>
      </c>
      <c r="K23" s="133" t="s">
        <v>387</v>
      </c>
      <c r="L23" s="146" t="s">
        <v>318</v>
      </c>
      <c r="M23" s="133">
        <v>0</v>
      </c>
      <c r="N23" s="133">
        <v>0</v>
      </c>
      <c r="O23" s="67">
        <v>236</v>
      </c>
      <c r="P23" s="60"/>
    </row>
    <row r="24" spans="1:18" s="62" customFormat="1" ht="38.25" customHeight="1" thickTop="1" thickBot="1">
      <c r="A24" s="58">
        <v>23</v>
      </c>
      <c r="B24" s="65" t="s">
        <v>434</v>
      </c>
      <c r="C24" s="65" t="s">
        <v>481</v>
      </c>
      <c r="D24" s="66" t="s">
        <v>480</v>
      </c>
      <c r="E24" s="66" t="s">
        <v>24</v>
      </c>
      <c r="F24" s="67">
        <v>1500</v>
      </c>
      <c r="G24" s="67" t="s">
        <v>16</v>
      </c>
      <c r="H24" s="131" t="s">
        <v>479</v>
      </c>
      <c r="I24" s="132" t="s">
        <v>478</v>
      </c>
      <c r="J24" s="133" t="s">
        <v>431</v>
      </c>
      <c r="K24" s="133" t="s">
        <v>387</v>
      </c>
      <c r="L24" s="146" t="s">
        <v>318</v>
      </c>
      <c r="M24" s="133">
        <v>0</v>
      </c>
      <c r="N24" s="133">
        <v>0</v>
      </c>
      <c r="O24" s="67">
        <v>1500</v>
      </c>
      <c r="P24" s="60"/>
    </row>
    <row r="25" spans="1:18" s="62" customFormat="1" ht="38.25" customHeight="1" thickTop="1" thickBot="1">
      <c r="A25" s="58">
        <v>24</v>
      </c>
      <c r="B25" s="72" t="s">
        <v>109</v>
      </c>
      <c r="C25" s="72"/>
      <c r="D25" s="66" t="s">
        <v>483</v>
      </c>
      <c r="E25" s="66" t="s">
        <v>24</v>
      </c>
      <c r="F25" s="67">
        <v>700</v>
      </c>
      <c r="G25" s="67" t="s">
        <v>230</v>
      </c>
      <c r="H25" s="131" t="s">
        <v>482</v>
      </c>
      <c r="I25" s="132" t="s">
        <v>478</v>
      </c>
      <c r="J25" s="133" t="s">
        <v>469</v>
      </c>
      <c r="K25" s="133" t="s">
        <v>387</v>
      </c>
      <c r="L25" s="146" t="s">
        <v>318</v>
      </c>
      <c r="M25" s="133">
        <v>0</v>
      </c>
      <c r="N25" s="133">
        <v>0</v>
      </c>
      <c r="O25" s="66">
        <v>700</v>
      </c>
      <c r="P25" s="60"/>
    </row>
    <row r="26" spans="1:18" s="62" customFormat="1" ht="38.25" customHeight="1" thickTop="1" thickBot="1">
      <c r="A26" s="58">
        <v>25</v>
      </c>
      <c r="B26" s="72" t="s">
        <v>109</v>
      </c>
      <c r="C26" s="72"/>
      <c r="D26" s="66" t="s">
        <v>485</v>
      </c>
      <c r="E26" s="67" t="s">
        <v>20</v>
      </c>
      <c r="F26" s="67" t="s">
        <v>486</v>
      </c>
      <c r="G26" s="67" t="s">
        <v>230</v>
      </c>
      <c r="H26" s="131" t="s">
        <v>484</v>
      </c>
      <c r="I26" s="132" t="s">
        <v>488</v>
      </c>
      <c r="J26" s="133" t="s">
        <v>487</v>
      </c>
      <c r="K26" s="133" t="s">
        <v>387</v>
      </c>
      <c r="L26" s="146" t="s">
        <v>318</v>
      </c>
      <c r="M26" s="67">
        <v>0</v>
      </c>
      <c r="N26" s="67">
        <v>0</v>
      </c>
      <c r="O26" s="66">
        <v>1788.87</v>
      </c>
      <c r="P26" s="60"/>
    </row>
    <row r="27" spans="1:18" s="62" customFormat="1" ht="38.25" customHeight="1" thickTop="1" thickBot="1">
      <c r="A27" s="58">
        <v>26</v>
      </c>
      <c r="B27" s="72" t="s">
        <v>109</v>
      </c>
      <c r="C27" s="72"/>
      <c r="D27" s="66" t="s">
        <v>491</v>
      </c>
      <c r="E27" s="67" t="s">
        <v>490</v>
      </c>
      <c r="F27" s="67">
        <v>5300</v>
      </c>
      <c r="G27" s="67" t="s">
        <v>230</v>
      </c>
      <c r="H27" s="131" t="s">
        <v>489</v>
      </c>
      <c r="I27" s="132" t="s">
        <v>488</v>
      </c>
      <c r="J27" s="133" t="s">
        <v>469</v>
      </c>
      <c r="K27" s="133" t="s">
        <v>387</v>
      </c>
      <c r="L27" s="146" t="s">
        <v>318</v>
      </c>
      <c r="M27" s="67">
        <v>0</v>
      </c>
      <c r="N27" s="67">
        <v>5300</v>
      </c>
      <c r="O27" s="60"/>
      <c r="P27" s="60"/>
    </row>
    <row r="28" spans="1:18" s="62" customFormat="1" ht="38.25" customHeight="1" thickTop="1" thickBot="1">
      <c r="A28" s="58">
        <v>27</v>
      </c>
      <c r="B28" s="72" t="s">
        <v>109</v>
      </c>
      <c r="C28" s="72"/>
      <c r="D28" s="66" t="s">
        <v>492</v>
      </c>
      <c r="E28" s="66" t="s">
        <v>177</v>
      </c>
      <c r="F28" s="67" t="s">
        <v>495</v>
      </c>
      <c r="G28" s="67" t="s">
        <v>230</v>
      </c>
      <c r="H28" s="131" t="s">
        <v>493</v>
      </c>
      <c r="I28" s="132" t="s">
        <v>494</v>
      </c>
      <c r="J28" s="133" t="s">
        <v>469</v>
      </c>
      <c r="K28" s="133" t="s">
        <v>387</v>
      </c>
      <c r="L28" s="146" t="s">
        <v>318</v>
      </c>
      <c r="M28" s="67">
        <v>0</v>
      </c>
      <c r="N28" s="67">
        <v>0</v>
      </c>
      <c r="O28" s="67" t="s">
        <v>495</v>
      </c>
      <c r="P28" s="60"/>
    </row>
    <row r="29" spans="1:18" s="62" customFormat="1" ht="38.25" customHeight="1" thickTop="1" thickBot="1">
      <c r="A29" s="58">
        <v>28</v>
      </c>
      <c r="B29" s="65" t="s">
        <v>502</v>
      </c>
      <c r="C29" s="72"/>
      <c r="D29" s="66" t="s">
        <v>498</v>
      </c>
      <c r="E29" s="67" t="s">
        <v>499</v>
      </c>
      <c r="F29" s="67" t="s">
        <v>500</v>
      </c>
      <c r="G29" s="67" t="s">
        <v>501</v>
      </c>
      <c r="H29" s="131" t="s">
        <v>496</v>
      </c>
      <c r="I29" s="132" t="s">
        <v>494</v>
      </c>
      <c r="J29" s="133" t="s">
        <v>497</v>
      </c>
      <c r="K29" s="133" t="s">
        <v>387</v>
      </c>
      <c r="L29" s="146" t="s">
        <v>318</v>
      </c>
      <c r="M29" s="67">
        <v>0</v>
      </c>
      <c r="N29" s="67" t="s">
        <v>500</v>
      </c>
      <c r="O29" s="60"/>
      <c r="P29" s="60"/>
    </row>
    <row r="30" spans="1:18" s="62" customFormat="1" ht="38.25" customHeight="1" thickTop="1" thickBot="1">
      <c r="A30" s="58">
        <v>29</v>
      </c>
      <c r="B30" s="65" t="s">
        <v>502</v>
      </c>
      <c r="C30" s="72"/>
      <c r="D30" s="66" t="s">
        <v>507</v>
      </c>
      <c r="E30" s="67" t="s">
        <v>503</v>
      </c>
      <c r="F30" s="67">
        <v>695</v>
      </c>
      <c r="G30" s="67" t="s">
        <v>505</v>
      </c>
      <c r="H30" s="131" t="s">
        <v>504</v>
      </c>
      <c r="I30" s="132" t="s">
        <v>506</v>
      </c>
      <c r="J30" s="133" t="s">
        <v>508</v>
      </c>
      <c r="K30" s="133" t="s">
        <v>509</v>
      </c>
      <c r="L30" s="146" t="s">
        <v>318</v>
      </c>
      <c r="M30" s="67">
        <v>0</v>
      </c>
      <c r="N30" s="67">
        <v>695</v>
      </c>
      <c r="O30" s="60"/>
      <c r="P30" s="60"/>
    </row>
    <row r="31" spans="1:18" s="62" customFormat="1" ht="38.25" customHeight="1" thickTop="1" thickBot="1">
      <c r="A31" s="58">
        <v>30</v>
      </c>
      <c r="B31" s="72" t="s">
        <v>109</v>
      </c>
      <c r="C31" s="72"/>
      <c r="D31" s="66" t="s">
        <v>512</v>
      </c>
      <c r="E31" s="67" t="s">
        <v>511</v>
      </c>
      <c r="F31" s="67">
        <v>546</v>
      </c>
      <c r="G31" s="67" t="s">
        <v>251</v>
      </c>
      <c r="H31" s="131" t="s">
        <v>510</v>
      </c>
      <c r="I31" s="132" t="s">
        <v>519</v>
      </c>
      <c r="J31" s="133" t="s">
        <v>469</v>
      </c>
      <c r="K31" s="133" t="s">
        <v>387</v>
      </c>
      <c r="L31" s="146" t="s">
        <v>318</v>
      </c>
      <c r="M31" s="67">
        <v>0</v>
      </c>
      <c r="N31" s="67">
        <v>0</v>
      </c>
      <c r="O31" s="67">
        <v>546</v>
      </c>
      <c r="P31" s="60"/>
    </row>
    <row r="32" spans="1:18" s="62" customFormat="1" ht="38.25" customHeight="1" thickTop="1" thickBot="1">
      <c r="A32" s="58">
        <v>31</v>
      </c>
      <c r="B32" s="72" t="s">
        <v>109</v>
      </c>
      <c r="C32" s="72"/>
      <c r="D32" s="66" t="s">
        <v>515</v>
      </c>
      <c r="E32" s="67" t="s">
        <v>511</v>
      </c>
      <c r="F32" s="67">
        <v>2766</v>
      </c>
      <c r="G32" s="67" t="s">
        <v>513</v>
      </c>
      <c r="H32" s="131" t="s">
        <v>514</v>
      </c>
      <c r="I32" s="132" t="s">
        <v>519</v>
      </c>
      <c r="J32" s="133" t="s">
        <v>469</v>
      </c>
      <c r="K32" s="133" t="s">
        <v>387</v>
      </c>
      <c r="L32" s="146" t="s">
        <v>318</v>
      </c>
      <c r="M32" s="67">
        <v>0</v>
      </c>
      <c r="N32" s="67">
        <v>0</v>
      </c>
      <c r="O32" s="67">
        <v>2766</v>
      </c>
      <c r="P32" s="60"/>
    </row>
    <row r="33" spans="1:16" s="62" customFormat="1" ht="38.25" customHeight="1" thickTop="1" thickBot="1">
      <c r="A33" s="58">
        <v>32</v>
      </c>
      <c r="B33" s="65" t="s">
        <v>502</v>
      </c>
      <c r="C33" s="72"/>
      <c r="D33" s="66" t="s">
        <v>520</v>
      </c>
      <c r="E33" s="67" t="s">
        <v>516</v>
      </c>
      <c r="F33" s="67">
        <v>2070</v>
      </c>
      <c r="G33" s="67" t="s">
        <v>517</v>
      </c>
      <c r="H33" s="131" t="s">
        <v>518</v>
      </c>
      <c r="I33" s="132" t="s">
        <v>519</v>
      </c>
      <c r="J33" s="133" t="s">
        <v>487</v>
      </c>
      <c r="K33" s="133" t="s">
        <v>387</v>
      </c>
      <c r="L33" s="146" t="s">
        <v>318</v>
      </c>
      <c r="M33" s="133">
        <v>0</v>
      </c>
      <c r="N33" s="133">
        <v>2070</v>
      </c>
      <c r="O33" s="78"/>
      <c r="P33" s="61"/>
    </row>
    <row r="34" spans="1:16" s="62" customFormat="1" ht="38.25" customHeight="1" thickTop="1" thickBot="1">
      <c r="A34" s="58">
        <v>33</v>
      </c>
      <c r="B34" s="65" t="s">
        <v>434</v>
      </c>
      <c r="C34" s="65" t="s">
        <v>523</v>
      </c>
      <c r="D34" s="66" t="s">
        <v>521</v>
      </c>
      <c r="E34" s="67" t="s">
        <v>24</v>
      </c>
      <c r="F34" s="67">
        <v>400</v>
      </c>
      <c r="G34" s="67" t="s">
        <v>16</v>
      </c>
      <c r="H34" s="131" t="s">
        <v>522</v>
      </c>
      <c r="I34" s="132" t="s">
        <v>524</v>
      </c>
      <c r="J34" s="133" t="s">
        <v>525</v>
      </c>
      <c r="K34" s="133" t="s">
        <v>387</v>
      </c>
      <c r="L34" s="146" t="s">
        <v>318</v>
      </c>
      <c r="M34" s="133">
        <v>0</v>
      </c>
      <c r="N34" s="133">
        <v>0</v>
      </c>
      <c r="O34" s="67">
        <v>400</v>
      </c>
      <c r="P34" s="60"/>
    </row>
    <row r="35" spans="1:16" s="62" customFormat="1" ht="38.25" customHeight="1" thickTop="1" thickBot="1">
      <c r="A35" s="58">
        <v>34</v>
      </c>
      <c r="B35" s="65" t="s">
        <v>36</v>
      </c>
      <c r="C35" s="72"/>
      <c r="D35" s="66" t="s">
        <v>148</v>
      </c>
      <c r="E35" s="67" t="s">
        <v>33</v>
      </c>
      <c r="F35" s="67">
        <v>130</v>
      </c>
      <c r="G35" s="67" t="s">
        <v>34</v>
      </c>
      <c r="H35" s="131" t="s">
        <v>35</v>
      </c>
      <c r="I35" s="132" t="s">
        <v>37</v>
      </c>
      <c r="J35" s="133" t="s">
        <v>88</v>
      </c>
      <c r="K35" s="133" t="s">
        <v>387</v>
      </c>
      <c r="L35" s="146" t="s">
        <v>318</v>
      </c>
      <c r="M35" s="133">
        <v>130</v>
      </c>
      <c r="N35" s="133">
        <v>0</v>
      </c>
      <c r="O35" s="78"/>
      <c r="P35" s="61"/>
    </row>
    <row r="36" spans="1:16" s="62" customFormat="1" ht="38.25" customHeight="1" thickTop="1" thickBot="1">
      <c r="A36" s="58">
        <v>35</v>
      </c>
      <c r="B36" s="65" t="s">
        <v>527</v>
      </c>
      <c r="C36" s="65" t="s">
        <v>526</v>
      </c>
      <c r="D36" s="67" t="s">
        <v>32</v>
      </c>
      <c r="E36" s="67" t="s">
        <v>33</v>
      </c>
      <c r="F36" s="67">
        <v>2200</v>
      </c>
      <c r="G36" s="67" t="s">
        <v>528</v>
      </c>
      <c r="H36" s="131" t="s">
        <v>38</v>
      </c>
      <c r="I36" s="132" t="s">
        <v>37</v>
      </c>
      <c r="J36" s="133" t="s">
        <v>89</v>
      </c>
      <c r="K36" s="133" t="s">
        <v>387</v>
      </c>
      <c r="L36" s="146" t="s">
        <v>318</v>
      </c>
      <c r="M36" s="133">
        <v>2200</v>
      </c>
      <c r="N36" s="133">
        <v>0</v>
      </c>
      <c r="O36" s="78"/>
      <c r="P36" s="61"/>
    </row>
    <row r="37" spans="1:16" s="62" customFormat="1" ht="38.25" customHeight="1" thickTop="1" thickBot="1">
      <c r="A37" s="58">
        <v>36</v>
      </c>
      <c r="B37" s="65" t="s">
        <v>527</v>
      </c>
      <c r="C37" s="65" t="s">
        <v>529</v>
      </c>
      <c r="D37" s="66" t="s">
        <v>41</v>
      </c>
      <c r="E37" s="67" t="s">
        <v>40</v>
      </c>
      <c r="F37" s="67">
        <v>4350</v>
      </c>
      <c r="G37" s="67" t="s">
        <v>530</v>
      </c>
      <c r="H37" s="131" t="s">
        <v>39</v>
      </c>
      <c r="I37" s="132" t="s">
        <v>42</v>
      </c>
      <c r="J37" s="133" t="s">
        <v>90</v>
      </c>
      <c r="K37" s="133" t="s">
        <v>387</v>
      </c>
      <c r="L37" s="146" t="s">
        <v>318</v>
      </c>
      <c r="M37" s="133">
        <v>4350</v>
      </c>
      <c r="N37" s="133">
        <v>0</v>
      </c>
      <c r="O37" s="78"/>
      <c r="P37" s="61"/>
    </row>
    <row r="38" spans="1:16" ht="38.25" customHeight="1" thickTop="1" thickBot="1">
      <c r="A38" s="58">
        <v>37</v>
      </c>
      <c r="B38" s="65" t="s">
        <v>527</v>
      </c>
      <c r="C38" s="65" t="s">
        <v>531</v>
      </c>
      <c r="D38" s="67" t="s">
        <v>46</v>
      </c>
      <c r="E38" s="67" t="s">
        <v>45</v>
      </c>
      <c r="F38" s="67">
        <v>1600</v>
      </c>
      <c r="G38" s="67" t="s">
        <v>532</v>
      </c>
      <c r="H38" s="131" t="s">
        <v>44</v>
      </c>
      <c r="I38" s="132" t="s">
        <v>47</v>
      </c>
      <c r="J38" s="133" t="s">
        <v>90</v>
      </c>
      <c r="K38" s="133" t="s">
        <v>387</v>
      </c>
      <c r="L38" s="146" t="s">
        <v>318</v>
      </c>
      <c r="M38" s="133">
        <v>1600</v>
      </c>
      <c r="N38" s="133">
        <v>0</v>
      </c>
      <c r="O38" s="78"/>
      <c r="P38" s="60"/>
    </row>
    <row r="39" spans="1:16" ht="38.25" customHeight="1" thickTop="1" thickBot="1">
      <c r="A39" s="58">
        <v>38</v>
      </c>
      <c r="B39" s="72" t="s">
        <v>50</v>
      </c>
      <c r="C39" s="72"/>
      <c r="D39" s="66" t="s">
        <v>49</v>
      </c>
      <c r="E39" s="67" t="s">
        <v>22</v>
      </c>
      <c r="F39" s="67">
        <v>1760</v>
      </c>
      <c r="G39" s="67" t="s">
        <v>51</v>
      </c>
      <c r="H39" s="131" t="s">
        <v>48</v>
      </c>
      <c r="I39" s="132" t="s">
        <v>42</v>
      </c>
      <c r="J39" s="133" t="s">
        <v>88</v>
      </c>
      <c r="K39" s="133" t="s">
        <v>387</v>
      </c>
      <c r="L39" s="146" t="s">
        <v>318</v>
      </c>
      <c r="M39" s="134">
        <v>0</v>
      </c>
      <c r="N39" s="133">
        <v>1760</v>
      </c>
      <c r="O39" s="78"/>
      <c r="P39" s="60"/>
    </row>
    <row r="40" spans="1:16" ht="38.25" customHeight="1" thickTop="1" thickBot="1">
      <c r="A40" s="58">
        <v>39</v>
      </c>
      <c r="B40" s="65" t="s">
        <v>36</v>
      </c>
      <c r="C40" s="72"/>
      <c r="D40" s="67" t="s">
        <v>54</v>
      </c>
      <c r="E40" s="67" t="s">
        <v>53</v>
      </c>
      <c r="F40" s="67">
        <v>534.25</v>
      </c>
      <c r="G40" s="67" t="s">
        <v>533</v>
      </c>
      <c r="H40" s="131" t="s">
        <v>52</v>
      </c>
      <c r="I40" s="132" t="s">
        <v>47</v>
      </c>
      <c r="J40" s="133" t="s">
        <v>88</v>
      </c>
      <c r="K40" s="133" t="s">
        <v>387</v>
      </c>
      <c r="L40" s="146" t="s">
        <v>318</v>
      </c>
      <c r="M40" s="133">
        <v>534.25</v>
      </c>
      <c r="N40" s="133">
        <v>0</v>
      </c>
      <c r="O40" s="78"/>
      <c r="P40" s="60"/>
    </row>
    <row r="41" spans="1:16" ht="38.25" customHeight="1" thickTop="1" thickBot="1">
      <c r="A41" s="58">
        <v>40</v>
      </c>
      <c r="B41" s="65" t="s">
        <v>527</v>
      </c>
      <c r="C41" s="65" t="s">
        <v>534</v>
      </c>
      <c r="D41" s="67" t="s">
        <v>57</v>
      </c>
      <c r="E41" s="67" t="s">
        <v>56</v>
      </c>
      <c r="F41" s="67">
        <v>162400</v>
      </c>
      <c r="G41" s="150" t="s">
        <v>58</v>
      </c>
      <c r="H41" s="131" t="s">
        <v>55</v>
      </c>
      <c r="I41" s="132" t="s">
        <v>535</v>
      </c>
      <c r="J41" s="133" t="s">
        <v>89</v>
      </c>
      <c r="K41" s="133" t="s">
        <v>387</v>
      </c>
      <c r="L41" s="146" t="s">
        <v>318</v>
      </c>
      <c r="M41" s="133">
        <v>162400</v>
      </c>
      <c r="N41" s="133">
        <v>0</v>
      </c>
      <c r="O41" s="78"/>
      <c r="P41" s="60"/>
    </row>
    <row r="42" spans="1:16" ht="38.25" customHeight="1" thickTop="1" thickBot="1">
      <c r="A42" s="58">
        <v>41</v>
      </c>
      <c r="B42" s="65" t="s">
        <v>537</v>
      </c>
      <c r="C42" s="65" t="s">
        <v>536</v>
      </c>
      <c r="D42" s="66" t="s">
        <v>60</v>
      </c>
      <c r="E42" s="67" t="s">
        <v>21</v>
      </c>
      <c r="F42" s="67">
        <v>180</v>
      </c>
      <c r="G42" s="67" t="s">
        <v>538</v>
      </c>
      <c r="H42" s="131" t="s">
        <v>59</v>
      </c>
      <c r="I42" s="132" t="s">
        <v>47</v>
      </c>
      <c r="J42" s="133" t="s">
        <v>89</v>
      </c>
      <c r="K42" s="133" t="s">
        <v>387</v>
      </c>
      <c r="L42" s="146" t="s">
        <v>318</v>
      </c>
      <c r="M42" s="133">
        <v>0</v>
      </c>
      <c r="N42" s="133">
        <v>0</v>
      </c>
      <c r="O42" s="133">
        <v>180</v>
      </c>
      <c r="P42" s="60"/>
    </row>
    <row r="43" spans="1:16" ht="38.25" customHeight="1" thickTop="1" thickBot="1">
      <c r="A43" s="58">
        <v>42</v>
      </c>
      <c r="B43" s="65" t="s">
        <v>540</v>
      </c>
      <c r="C43" s="65" t="s">
        <v>539</v>
      </c>
      <c r="D43" s="67" t="s">
        <v>64</v>
      </c>
      <c r="E43" s="67" t="s">
        <v>62</v>
      </c>
      <c r="F43" s="67" t="s">
        <v>541</v>
      </c>
      <c r="G43" s="67" t="s">
        <v>63</v>
      </c>
      <c r="H43" s="131" t="s">
        <v>61</v>
      </c>
      <c r="I43" s="132" t="s">
        <v>65</v>
      </c>
      <c r="J43" s="133" t="s">
        <v>89</v>
      </c>
      <c r="K43" s="133" t="s">
        <v>387</v>
      </c>
      <c r="L43" s="146" t="s">
        <v>318</v>
      </c>
      <c r="M43" s="133" t="s">
        <v>541</v>
      </c>
      <c r="N43" s="133">
        <v>0</v>
      </c>
      <c r="O43" s="78"/>
      <c r="P43" s="61"/>
    </row>
    <row r="44" spans="1:16" ht="38.25" customHeight="1" thickTop="1" thickBot="1">
      <c r="A44" s="58">
        <v>43</v>
      </c>
      <c r="B44" s="72" t="s">
        <v>50</v>
      </c>
      <c r="C44" s="72"/>
      <c r="D44" s="67" t="s">
        <v>67</v>
      </c>
      <c r="E44" s="67" t="s">
        <v>21</v>
      </c>
      <c r="F44" s="67" t="s">
        <v>542</v>
      </c>
      <c r="G44" s="67" t="s">
        <v>17</v>
      </c>
      <c r="H44" s="131" t="s">
        <v>66</v>
      </c>
      <c r="I44" s="132" t="s">
        <v>68</v>
      </c>
      <c r="J44" s="133" t="s">
        <v>89</v>
      </c>
      <c r="K44" s="133" t="s">
        <v>387</v>
      </c>
      <c r="L44" s="146" t="s">
        <v>318</v>
      </c>
      <c r="M44" s="133">
        <v>0</v>
      </c>
      <c r="N44" s="133">
        <v>0</v>
      </c>
      <c r="O44" s="133" t="s">
        <v>542</v>
      </c>
      <c r="P44" s="60"/>
    </row>
    <row r="45" spans="1:16" ht="38.25" customHeight="1" thickTop="1" thickBot="1">
      <c r="A45" s="58">
        <v>44</v>
      </c>
      <c r="B45" s="72" t="s">
        <v>50</v>
      </c>
      <c r="C45" s="72"/>
      <c r="D45" s="67" t="s">
        <v>70</v>
      </c>
      <c r="E45" s="67" t="s">
        <v>19</v>
      </c>
      <c r="F45" s="67">
        <v>98.85</v>
      </c>
      <c r="G45" s="67" t="s">
        <v>17</v>
      </c>
      <c r="H45" s="131" t="s">
        <v>69</v>
      </c>
      <c r="I45" s="132" t="s">
        <v>68</v>
      </c>
      <c r="J45" s="133" t="s">
        <v>89</v>
      </c>
      <c r="K45" s="133" t="s">
        <v>387</v>
      </c>
      <c r="L45" s="146" t="s">
        <v>318</v>
      </c>
      <c r="M45" s="133">
        <v>0</v>
      </c>
      <c r="N45" s="133">
        <v>0</v>
      </c>
      <c r="O45" s="67">
        <v>98.85</v>
      </c>
      <c r="P45" s="60"/>
    </row>
    <row r="46" spans="1:16" s="62" customFormat="1" ht="38.25" customHeight="1" thickTop="1" thickBot="1">
      <c r="A46" s="58">
        <v>45</v>
      </c>
      <c r="B46" s="65" t="s">
        <v>527</v>
      </c>
      <c r="C46" s="65" t="s">
        <v>545</v>
      </c>
      <c r="D46" s="67" t="s">
        <v>74</v>
      </c>
      <c r="E46" s="67" t="s">
        <v>73</v>
      </c>
      <c r="F46" s="67">
        <v>1500</v>
      </c>
      <c r="G46" s="67" t="s">
        <v>547</v>
      </c>
      <c r="H46" s="131" t="s">
        <v>71</v>
      </c>
      <c r="I46" s="132" t="s">
        <v>544</v>
      </c>
      <c r="J46" s="133" t="s">
        <v>543</v>
      </c>
      <c r="K46" s="133" t="s">
        <v>387</v>
      </c>
      <c r="L46" s="146" t="s">
        <v>318</v>
      </c>
      <c r="M46" s="133">
        <v>1500</v>
      </c>
      <c r="N46" s="63"/>
      <c r="O46" s="78"/>
      <c r="P46" s="60"/>
    </row>
    <row r="47" spans="1:16" ht="38.25" customHeight="1" thickTop="1" thickBot="1">
      <c r="A47" s="58">
        <v>46</v>
      </c>
      <c r="B47" s="65" t="s">
        <v>527</v>
      </c>
      <c r="C47" s="65" t="s">
        <v>550</v>
      </c>
      <c r="D47" s="67" t="s">
        <v>78</v>
      </c>
      <c r="E47" s="67" t="s">
        <v>76</v>
      </c>
      <c r="F47" s="67" t="s">
        <v>548</v>
      </c>
      <c r="G47" s="67" t="s">
        <v>77</v>
      </c>
      <c r="H47" s="131" t="s">
        <v>75</v>
      </c>
      <c r="I47" s="132" t="s">
        <v>549</v>
      </c>
      <c r="J47" s="133" t="s">
        <v>91</v>
      </c>
      <c r="K47" s="133" t="s">
        <v>387</v>
      </c>
      <c r="L47" s="146" t="s">
        <v>318</v>
      </c>
      <c r="M47" s="133" t="s">
        <v>548</v>
      </c>
      <c r="N47" s="63"/>
      <c r="O47" s="78"/>
      <c r="P47" s="60"/>
    </row>
    <row r="48" spans="1:16" ht="38.25" customHeight="1" thickTop="1" thickBot="1">
      <c r="A48" s="58">
        <v>47</v>
      </c>
      <c r="B48" s="65" t="s">
        <v>527</v>
      </c>
      <c r="C48" s="65" t="s">
        <v>551</v>
      </c>
      <c r="D48" s="67" t="s">
        <v>81</v>
      </c>
      <c r="E48" s="67" t="s">
        <v>80</v>
      </c>
      <c r="F48" s="67">
        <v>300</v>
      </c>
      <c r="G48" s="151" t="s">
        <v>16</v>
      </c>
      <c r="H48" s="131" t="s">
        <v>79</v>
      </c>
      <c r="I48" s="132" t="s">
        <v>72</v>
      </c>
      <c r="J48" s="133" t="s">
        <v>43</v>
      </c>
      <c r="K48" s="133" t="s">
        <v>387</v>
      </c>
      <c r="L48" s="146" t="s">
        <v>318</v>
      </c>
      <c r="M48" s="133">
        <v>300</v>
      </c>
      <c r="N48" s="63"/>
      <c r="O48" s="78"/>
      <c r="P48" s="60"/>
    </row>
    <row r="49" spans="1:16" ht="38.25" customHeight="1" thickTop="1" thickBot="1">
      <c r="A49" s="58">
        <v>48</v>
      </c>
      <c r="B49" s="65" t="s">
        <v>527</v>
      </c>
      <c r="C49" s="65" t="s">
        <v>552</v>
      </c>
      <c r="D49" s="67" t="s">
        <v>85</v>
      </c>
      <c r="E49" s="67" t="s">
        <v>25</v>
      </c>
      <c r="F49" s="67">
        <v>390</v>
      </c>
      <c r="G49" s="67" t="s">
        <v>84</v>
      </c>
      <c r="H49" s="131" t="s">
        <v>82</v>
      </c>
      <c r="I49" s="132" t="s">
        <v>83</v>
      </c>
      <c r="J49" s="133" t="s">
        <v>90</v>
      </c>
      <c r="K49" s="133" t="s">
        <v>387</v>
      </c>
      <c r="L49" s="146" t="s">
        <v>318</v>
      </c>
      <c r="M49" s="133">
        <v>390</v>
      </c>
      <c r="N49" s="63"/>
      <c r="O49" s="78"/>
      <c r="P49" s="60"/>
    </row>
    <row r="50" spans="1:16" ht="38.25" customHeight="1" thickTop="1" thickBot="1">
      <c r="A50" s="58">
        <v>49</v>
      </c>
      <c r="B50" s="65" t="s">
        <v>527</v>
      </c>
      <c r="C50" s="65" t="s">
        <v>546</v>
      </c>
      <c r="D50" s="67" t="s">
        <v>87</v>
      </c>
      <c r="E50" s="67" t="s">
        <v>25</v>
      </c>
      <c r="F50" s="67">
        <v>135</v>
      </c>
      <c r="G50" s="67" t="s">
        <v>553</v>
      </c>
      <c r="H50" s="131" t="s">
        <v>86</v>
      </c>
      <c r="I50" s="132" t="s">
        <v>554</v>
      </c>
      <c r="J50" s="133" t="s">
        <v>90</v>
      </c>
      <c r="K50" s="133" t="s">
        <v>387</v>
      </c>
      <c r="L50" s="146" t="s">
        <v>318</v>
      </c>
      <c r="M50" s="133">
        <v>135</v>
      </c>
      <c r="N50" s="63"/>
      <c r="O50" s="78"/>
      <c r="P50" s="60"/>
    </row>
    <row r="51" spans="1:16" ht="38.25" customHeight="1" thickTop="1" thickBot="1">
      <c r="A51" s="58">
        <v>50</v>
      </c>
      <c r="B51" s="65" t="s">
        <v>527</v>
      </c>
      <c r="C51" s="65" t="s">
        <v>555</v>
      </c>
      <c r="D51" s="67" t="s">
        <v>93</v>
      </c>
      <c r="E51" s="67" t="s">
        <v>56</v>
      </c>
      <c r="F51" s="67">
        <v>69600</v>
      </c>
      <c r="G51" s="67" t="s">
        <v>94</v>
      </c>
      <c r="H51" s="131" t="s">
        <v>92</v>
      </c>
      <c r="I51" s="132" t="s">
        <v>83</v>
      </c>
      <c r="J51" s="133" t="s">
        <v>91</v>
      </c>
      <c r="K51" s="133" t="s">
        <v>387</v>
      </c>
      <c r="L51" s="146" t="s">
        <v>318</v>
      </c>
      <c r="M51" s="133">
        <v>69600</v>
      </c>
      <c r="N51" s="63"/>
      <c r="O51" s="78"/>
      <c r="P51" s="60"/>
    </row>
    <row r="52" spans="1:16" ht="38.25" customHeight="1" thickTop="1" thickBot="1">
      <c r="A52" s="58">
        <v>51</v>
      </c>
      <c r="B52" s="65" t="s">
        <v>527</v>
      </c>
      <c r="C52" s="65" t="s">
        <v>556</v>
      </c>
      <c r="D52" s="67" t="s">
        <v>96</v>
      </c>
      <c r="E52" s="67" t="s">
        <v>73</v>
      </c>
      <c r="F52" s="67">
        <v>1600</v>
      </c>
      <c r="G52" s="67" t="s">
        <v>97</v>
      </c>
      <c r="H52" s="131" t="s">
        <v>95</v>
      </c>
      <c r="I52" s="132" t="s">
        <v>83</v>
      </c>
      <c r="J52" s="133" t="s">
        <v>91</v>
      </c>
      <c r="K52" s="133" t="s">
        <v>387</v>
      </c>
      <c r="L52" s="146" t="s">
        <v>318</v>
      </c>
      <c r="M52" s="133">
        <v>1600</v>
      </c>
      <c r="N52" s="63"/>
      <c r="O52" s="78"/>
      <c r="P52" s="60"/>
    </row>
    <row r="53" spans="1:16" ht="38.25" customHeight="1" thickTop="1" thickBot="1">
      <c r="A53" s="58">
        <v>52</v>
      </c>
      <c r="B53" s="65" t="s">
        <v>527</v>
      </c>
      <c r="C53" s="65" t="s">
        <v>557</v>
      </c>
      <c r="D53" s="67" t="s">
        <v>100</v>
      </c>
      <c r="E53" s="67" t="s">
        <v>73</v>
      </c>
      <c r="F53" s="67">
        <v>7635</v>
      </c>
      <c r="G53" s="67" t="s">
        <v>99</v>
      </c>
      <c r="H53" s="131" t="s">
        <v>98</v>
      </c>
      <c r="I53" s="132" t="s">
        <v>101</v>
      </c>
      <c r="J53" s="133" t="s">
        <v>91</v>
      </c>
      <c r="K53" s="133" t="s">
        <v>387</v>
      </c>
      <c r="L53" s="146" t="s">
        <v>318</v>
      </c>
      <c r="M53" s="133">
        <v>7635</v>
      </c>
      <c r="N53" s="63"/>
      <c r="O53" s="78"/>
      <c r="P53" s="60"/>
    </row>
    <row r="54" spans="1:16" ht="38.25" customHeight="1" thickTop="1" thickBot="1">
      <c r="A54" s="58">
        <v>53</v>
      </c>
      <c r="B54" s="65" t="s">
        <v>527</v>
      </c>
      <c r="C54" s="65" t="s">
        <v>558</v>
      </c>
      <c r="D54" s="67" t="s">
        <v>104</v>
      </c>
      <c r="E54" s="67" t="s">
        <v>103</v>
      </c>
      <c r="F54" s="67">
        <v>53550</v>
      </c>
      <c r="G54" s="67" t="s">
        <v>559</v>
      </c>
      <c r="H54" s="131" t="s">
        <v>102</v>
      </c>
      <c r="I54" s="132" t="s">
        <v>101</v>
      </c>
      <c r="J54" s="133" t="s">
        <v>560</v>
      </c>
      <c r="K54" s="133" t="s">
        <v>387</v>
      </c>
      <c r="L54" s="146" t="s">
        <v>318</v>
      </c>
      <c r="M54" s="133">
        <v>0</v>
      </c>
      <c r="N54" s="133" t="s">
        <v>1728</v>
      </c>
      <c r="O54" s="78"/>
      <c r="P54" s="60"/>
    </row>
    <row r="55" spans="1:16" ht="38.25" customHeight="1" thickTop="1" thickBot="1">
      <c r="A55" s="58">
        <v>54</v>
      </c>
      <c r="B55" s="65" t="s">
        <v>527</v>
      </c>
      <c r="C55" s="65" t="s">
        <v>561</v>
      </c>
      <c r="D55" s="152" t="s">
        <v>106</v>
      </c>
      <c r="E55" s="67" t="s">
        <v>80</v>
      </c>
      <c r="F55" s="67">
        <v>300</v>
      </c>
      <c r="G55" s="67" t="s">
        <v>16</v>
      </c>
      <c r="H55" s="131" t="s">
        <v>105</v>
      </c>
      <c r="I55" s="132" t="s">
        <v>101</v>
      </c>
      <c r="J55" s="133" t="s">
        <v>107</v>
      </c>
      <c r="K55" s="133" t="s">
        <v>387</v>
      </c>
      <c r="L55" s="146" t="s">
        <v>318</v>
      </c>
      <c r="M55" s="133">
        <v>300</v>
      </c>
      <c r="N55" s="63"/>
      <c r="O55" s="78"/>
      <c r="P55" s="60"/>
    </row>
    <row r="56" spans="1:16" ht="38.25" customHeight="1" thickTop="1" thickBot="1">
      <c r="A56" s="58">
        <v>55</v>
      </c>
      <c r="B56" s="153" t="s">
        <v>109</v>
      </c>
      <c r="C56" s="153"/>
      <c r="D56" s="67" t="s">
        <v>110</v>
      </c>
      <c r="E56" s="67" t="s">
        <v>20</v>
      </c>
      <c r="F56" s="67" t="s">
        <v>562</v>
      </c>
      <c r="G56" s="67" t="s">
        <v>17</v>
      </c>
      <c r="H56" s="131" t="s">
        <v>108</v>
      </c>
      <c r="I56" s="132" t="s">
        <v>111</v>
      </c>
      <c r="J56" s="133" t="s">
        <v>107</v>
      </c>
      <c r="K56" s="133" t="s">
        <v>387</v>
      </c>
      <c r="L56" s="146" t="s">
        <v>318</v>
      </c>
      <c r="M56" s="133">
        <v>0</v>
      </c>
      <c r="N56" s="133" t="s">
        <v>562</v>
      </c>
      <c r="O56" s="78"/>
      <c r="P56" s="61"/>
    </row>
    <row r="57" spans="1:16" ht="38.25" customHeight="1" thickTop="1" thickBot="1">
      <c r="A57" s="58">
        <v>56</v>
      </c>
      <c r="B57" s="153" t="s">
        <v>109</v>
      </c>
      <c r="C57" s="153"/>
      <c r="D57" s="154" t="s">
        <v>112</v>
      </c>
      <c r="E57" s="154" t="s">
        <v>23</v>
      </c>
      <c r="F57" s="67">
        <v>5700</v>
      </c>
      <c r="G57" s="67" t="s">
        <v>17</v>
      </c>
      <c r="H57" s="131" t="s">
        <v>113</v>
      </c>
      <c r="I57" s="132" t="s">
        <v>111</v>
      </c>
      <c r="J57" s="133" t="s">
        <v>114</v>
      </c>
      <c r="K57" s="133" t="s">
        <v>387</v>
      </c>
      <c r="L57" s="146" t="s">
        <v>318</v>
      </c>
      <c r="M57" s="133">
        <v>0</v>
      </c>
      <c r="N57" s="133">
        <v>0</v>
      </c>
      <c r="O57" s="131">
        <v>5700</v>
      </c>
      <c r="P57" s="60"/>
    </row>
    <row r="58" spans="1:16" ht="38.25" customHeight="1" thickTop="1" thickBot="1">
      <c r="A58" s="58">
        <v>57</v>
      </c>
      <c r="B58" s="153" t="s">
        <v>109</v>
      </c>
      <c r="C58" s="153"/>
      <c r="D58" s="66" t="s">
        <v>117</v>
      </c>
      <c r="E58" s="67" t="s">
        <v>21</v>
      </c>
      <c r="F58" s="67">
        <v>11700</v>
      </c>
      <c r="G58" s="67" t="s">
        <v>17</v>
      </c>
      <c r="H58" s="131" t="s">
        <v>115</v>
      </c>
      <c r="I58" s="132" t="s">
        <v>116</v>
      </c>
      <c r="J58" s="133" t="s">
        <v>114</v>
      </c>
      <c r="K58" s="133" t="s">
        <v>387</v>
      </c>
      <c r="L58" s="146" t="s">
        <v>318</v>
      </c>
      <c r="M58" s="133">
        <v>11700</v>
      </c>
      <c r="N58" s="63"/>
      <c r="O58" s="78"/>
      <c r="P58" s="60"/>
    </row>
    <row r="59" spans="1:16" ht="38.25" customHeight="1" thickTop="1" thickBot="1">
      <c r="A59" s="58">
        <v>58</v>
      </c>
      <c r="B59" s="153" t="s">
        <v>109</v>
      </c>
      <c r="C59" s="153"/>
      <c r="D59" s="67" t="s">
        <v>119</v>
      </c>
      <c r="E59" s="67" t="s">
        <v>21</v>
      </c>
      <c r="F59" s="66">
        <v>12240</v>
      </c>
      <c r="G59" s="67" t="s">
        <v>17</v>
      </c>
      <c r="H59" s="131" t="s">
        <v>118</v>
      </c>
      <c r="I59" s="132" t="s">
        <v>116</v>
      </c>
      <c r="J59" s="133" t="s">
        <v>114</v>
      </c>
      <c r="K59" s="133" t="s">
        <v>387</v>
      </c>
      <c r="L59" s="146" t="s">
        <v>318</v>
      </c>
      <c r="M59" s="131">
        <v>12240</v>
      </c>
      <c r="N59" s="78"/>
      <c r="O59" s="78"/>
      <c r="P59" s="60"/>
    </row>
    <row r="60" spans="1:16" ht="38.25" customHeight="1" thickTop="1" thickBot="1">
      <c r="A60" s="58">
        <v>59</v>
      </c>
      <c r="B60" s="153" t="s">
        <v>109</v>
      </c>
      <c r="C60" s="153"/>
      <c r="D60" s="67" t="s">
        <v>121</v>
      </c>
      <c r="E60" s="67" t="s">
        <v>24</v>
      </c>
      <c r="F60" s="66">
        <v>22720</v>
      </c>
      <c r="G60" s="67" t="s">
        <v>17</v>
      </c>
      <c r="H60" s="131" t="s">
        <v>120</v>
      </c>
      <c r="I60" s="132" t="s">
        <v>116</v>
      </c>
      <c r="J60" s="133" t="s">
        <v>114</v>
      </c>
      <c r="K60" s="133" t="s">
        <v>387</v>
      </c>
      <c r="L60" s="146" t="s">
        <v>318</v>
      </c>
      <c r="M60" s="131">
        <v>22720</v>
      </c>
      <c r="N60" s="78"/>
      <c r="O60" s="78"/>
      <c r="P60" s="60"/>
    </row>
    <row r="61" spans="1:16" ht="38.25" customHeight="1" thickTop="1" thickBot="1">
      <c r="A61" s="58">
        <v>60</v>
      </c>
      <c r="B61" s="153" t="s">
        <v>109</v>
      </c>
      <c r="C61" s="153"/>
      <c r="D61" s="67" t="s">
        <v>123</v>
      </c>
      <c r="E61" s="67" t="s">
        <v>22</v>
      </c>
      <c r="F61" s="66">
        <v>1800</v>
      </c>
      <c r="G61" s="67" t="s">
        <v>17</v>
      </c>
      <c r="H61" s="131" t="s">
        <v>124</v>
      </c>
      <c r="I61" s="132" t="s">
        <v>116</v>
      </c>
      <c r="J61" s="133" t="s">
        <v>122</v>
      </c>
      <c r="K61" s="133" t="s">
        <v>387</v>
      </c>
      <c r="L61" s="146" t="s">
        <v>318</v>
      </c>
      <c r="M61" s="133">
        <v>0</v>
      </c>
      <c r="N61" s="133">
        <v>1800</v>
      </c>
      <c r="O61" s="78"/>
      <c r="P61" s="60"/>
    </row>
    <row r="62" spans="1:16" ht="38.25" customHeight="1" thickTop="1" thickBot="1">
      <c r="A62" s="58">
        <v>61</v>
      </c>
      <c r="B62" s="153" t="s">
        <v>109</v>
      </c>
      <c r="C62" s="153"/>
      <c r="D62" s="67" t="s">
        <v>127</v>
      </c>
      <c r="E62" s="67" t="s">
        <v>21</v>
      </c>
      <c r="F62" s="66">
        <v>3450</v>
      </c>
      <c r="G62" s="67" t="s">
        <v>17</v>
      </c>
      <c r="H62" s="155" t="s">
        <v>128</v>
      </c>
      <c r="I62" s="132" t="s">
        <v>125</v>
      </c>
      <c r="J62" s="133" t="s">
        <v>126</v>
      </c>
      <c r="K62" s="133" t="s">
        <v>387</v>
      </c>
      <c r="L62" s="146" t="s">
        <v>318</v>
      </c>
      <c r="M62" s="133">
        <v>0</v>
      </c>
      <c r="N62" s="131">
        <v>3450</v>
      </c>
      <c r="O62" s="78"/>
      <c r="P62" s="61"/>
    </row>
    <row r="63" spans="1:16" ht="38.25" customHeight="1" thickTop="1" thickBot="1">
      <c r="A63" s="58">
        <v>62</v>
      </c>
      <c r="B63" s="65" t="s">
        <v>527</v>
      </c>
      <c r="C63" s="65" t="s">
        <v>563</v>
      </c>
      <c r="D63" s="67" t="s">
        <v>130</v>
      </c>
      <c r="E63" s="67" t="s">
        <v>80</v>
      </c>
      <c r="F63" s="66">
        <v>600</v>
      </c>
      <c r="G63" s="67" t="s">
        <v>18</v>
      </c>
      <c r="H63" s="155" t="s">
        <v>129</v>
      </c>
      <c r="I63" s="132" t="s">
        <v>125</v>
      </c>
      <c r="J63" s="133" t="s">
        <v>126</v>
      </c>
      <c r="K63" s="133" t="s">
        <v>387</v>
      </c>
      <c r="L63" s="146" t="s">
        <v>318</v>
      </c>
      <c r="M63" s="133">
        <v>600</v>
      </c>
      <c r="N63" s="63"/>
      <c r="O63" s="78"/>
      <c r="P63" s="60"/>
    </row>
    <row r="64" spans="1:16" ht="38.25" customHeight="1" thickTop="1" thickBot="1">
      <c r="A64" s="58">
        <v>63</v>
      </c>
      <c r="B64" s="65" t="s">
        <v>527</v>
      </c>
      <c r="C64" s="65" t="s">
        <v>564</v>
      </c>
      <c r="D64" s="67" t="s">
        <v>132</v>
      </c>
      <c r="E64" s="67" t="s">
        <v>21</v>
      </c>
      <c r="F64" s="66">
        <v>300</v>
      </c>
      <c r="G64" s="67" t="s">
        <v>17</v>
      </c>
      <c r="H64" s="155" t="s">
        <v>131</v>
      </c>
      <c r="I64" s="132" t="s">
        <v>125</v>
      </c>
      <c r="J64" s="133" t="s">
        <v>126</v>
      </c>
      <c r="K64" s="133" t="s">
        <v>387</v>
      </c>
      <c r="L64" s="146" t="s">
        <v>318</v>
      </c>
      <c r="M64" s="133">
        <v>0</v>
      </c>
      <c r="N64" s="133">
        <v>0</v>
      </c>
      <c r="O64" s="131">
        <v>300</v>
      </c>
      <c r="P64" s="60"/>
    </row>
    <row r="65" spans="1:16" ht="38.25" customHeight="1" thickTop="1" thickBot="1">
      <c r="A65" s="58">
        <v>64</v>
      </c>
      <c r="B65" s="156" t="s">
        <v>587</v>
      </c>
      <c r="C65" s="65" t="s">
        <v>585</v>
      </c>
      <c r="D65" s="66" t="s">
        <v>135</v>
      </c>
      <c r="E65" s="67" t="s">
        <v>134</v>
      </c>
      <c r="F65" s="67">
        <v>4100</v>
      </c>
      <c r="G65" s="67" t="s">
        <v>16</v>
      </c>
      <c r="H65" s="155" t="s">
        <v>133</v>
      </c>
      <c r="I65" s="132" t="s">
        <v>125</v>
      </c>
      <c r="J65" s="133" t="s">
        <v>126</v>
      </c>
      <c r="K65" s="133" t="s">
        <v>387</v>
      </c>
      <c r="L65" s="146" t="s">
        <v>318</v>
      </c>
      <c r="M65" s="133">
        <v>4100</v>
      </c>
      <c r="N65" s="63"/>
      <c r="O65" s="78"/>
      <c r="P65" s="60"/>
    </row>
    <row r="66" spans="1:16" ht="38.25" customHeight="1" thickTop="1" thickBot="1">
      <c r="A66" s="58">
        <v>65</v>
      </c>
      <c r="B66" s="156" t="s">
        <v>587</v>
      </c>
      <c r="C66" s="65" t="s">
        <v>586</v>
      </c>
      <c r="D66" s="67" t="s">
        <v>137</v>
      </c>
      <c r="E66" s="67" t="s">
        <v>134</v>
      </c>
      <c r="F66" s="66">
        <v>350</v>
      </c>
      <c r="G66" s="67" t="s">
        <v>16</v>
      </c>
      <c r="H66" s="155" t="s">
        <v>136</v>
      </c>
      <c r="I66" s="132" t="s">
        <v>138</v>
      </c>
      <c r="J66" s="133" t="s">
        <v>126</v>
      </c>
      <c r="K66" s="133" t="s">
        <v>387</v>
      </c>
      <c r="L66" s="146" t="s">
        <v>318</v>
      </c>
      <c r="M66" s="133">
        <v>350</v>
      </c>
      <c r="N66" s="63"/>
      <c r="O66" s="78"/>
      <c r="P66" s="60"/>
    </row>
    <row r="67" spans="1:16" ht="38.25" customHeight="1" thickTop="1" thickBot="1">
      <c r="A67" s="58">
        <v>66</v>
      </c>
      <c r="B67" s="153" t="s">
        <v>109</v>
      </c>
      <c r="C67" s="153"/>
      <c r="D67" s="66" t="s">
        <v>140</v>
      </c>
      <c r="E67" s="67" t="s">
        <v>21</v>
      </c>
      <c r="F67" s="66" t="s">
        <v>588</v>
      </c>
      <c r="G67" s="67" t="s">
        <v>17</v>
      </c>
      <c r="H67" s="155" t="s">
        <v>139</v>
      </c>
      <c r="I67" s="132" t="s">
        <v>138</v>
      </c>
      <c r="J67" s="133" t="s">
        <v>126</v>
      </c>
      <c r="K67" s="133" t="s">
        <v>387</v>
      </c>
      <c r="L67" s="146" t="s">
        <v>318</v>
      </c>
      <c r="M67" s="133">
        <v>0</v>
      </c>
      <c r="N67" s="131" t="s">
        <v>588</v>
      </c>
      <c r="O67" s="78"/>
      <c r="P67" s="61"/>
    </row>
    <row r="68" spans="1:16" ht="38.25" customHeight="1" thickTop="1" thickBot="1">
      <c r="A68" s="58">
        <v>67</v>
      </c>
      <c r="B68" s="65" t="s">
        <v>587</v>
      </c>
      <c r="C68" s="65" t="s">
        <v>589</v>
      </c>
      <c r="D68" s="66" t="s">
        <v>142</v>
      </c>
      <c r="E68" s="67" t="s">
        <v>28</v>
      </c>
      <c r="F68" s="66">
        <v>5500</v>
      </c>
      <c r="G68" s="67" t="s">
        <v>16</v>
      </c>
      <c r="H68" s="155" t="s">
        <v>141</v>
      </c>
      <c r="I68" s="132" t="s">
        <v>138</v>
      </c>
      <c r="J68" s="133" t="s">
        <v>126</v>
      </c>
      <c r="K68" s="133" t="s">
        <v>387</v>
      </c>
      <c r="L68" s="146" t="s">
        <v>318</v>
      </c>
      <c r="M68" s="133">
        <v>5500</v>
      </c>
      <c r="N68" s="63"/>
      <c r="O68" s="78"/>
      <c r="P68" s="60"/>
    </row>
    <row r="69" spans="1:16" s="62" customFormat="1" ht="38.25" customHeight="1" thickTop="1" thickBot="1">
      <c r="A69" s="58">
        <v>68</v>
      </c>
      <c r="B69" s="65" t="s">
        <v>527</v>
      </c>
      <c r="C69" s="65" t="s">
        <v>590</v>
      </c>
      <c r="D69" s="66" t="s">
        <v>145</v>
      </c>
      <c r="E69" s="67" t="s">
        <v>76</v>
      </c>
      <c r="F69" s="66">
        <v>55843.199999999997</v>
      </c>
      <c r="G69" s="67" t="s">
        <v>77</v>
      </c>
      <c r="H69" s="155" t="s">
        <v>143</v>
      </c>
      <c r="I69" s="132" t="s">
        <v>144</v>
      </c>
      <c r="J69" s="133" t="s">
        <v>126</v>
      </c>
      <c r="K69" s="133" t="s">
        <v>591</v>
      </c>
      <c r="L69" s="146" t="s">
        <v>318</v>
      </c>
      <c r="M69" s="133">
        <v>55843.199999999997</v>
      </c>
      <c r="N69" s="63"/>
      <c r="O69" s="78"/>
      <c r="P69" s="60"/>
    </row>
    <row r="70" spans="1:16" ht="38.25" customHeight="1" thickTop="1" thickBot="1">
      <c r="A70" s="58">
        <v>69</v>
      </c>
      <c r="B70" s="153" t="s">
        <v>109</v>
      </c>
      <c r="C70" s="153"/>
      <c r="D70" s="66" t="s">
        <v>174</v>
      </c>
      <c r="E70" s="67" t="s">
        <v>21</v>
      </c>
      <c r="F70" s="66">
        <v>325.85000000000002</v>
      </c>
      <c r="G70" s="67" t="s">
        <v>17</v>
      </c>
      <c r="H70" s="155" t="s">
        <v>146</v>
      </c>
      <c r="I70" s="132" t="s">
        <v>175</v>
      </c>
      <c r="J70" s="133" t="s">
        <v>126</v>
      </c>
      <c r="K70" s="133" t="s">
        <v>387</v>
      </c>
      <c r="L70" s="146" t="s">
        <v>318</v>
      </c>
      <c r="M70" s="133">
        <v>0</v>
      </c>
      <c r="N70" s="131">
        <v>325.85000000000002</v>
      </c>
      <c r="O70" s="78"/>
      <c r="P70" s="61"/>
    </row>
    <row r="71" spans="1:16" ht="38.25" customHeight="1" thickTop="1" thickBot="1">
      <c r="A71" s="58">
        <v>70</v>
      </c>
      <c r="B71" s="153" t="s">
        <v>109</v>
      </c>
      <c r="C71" s="153"/>
      <c r="D71" s="66" t="s">
        <v>176</v>
      </c>
      <c r="E71" s="67" t="s">
        <v>177</v>
      </c>
      <c r="F71" s="66">
        <v>476.4</v>
      </c>
      <c r="G71" s="67" t="s">
        <v>17</v>
      </c>
      <c r="H71" s="155" t="s">
        <v>147</v>
      </c>
      <c r="I71" s="132" t="s">
        <v>322</v>
      </c>
      <c r="J71" s="133" t="s">
        <v>126</v>
      </c>
      <c r="K71" s="133" t="s">
        <v>387</v>
      </c>
      <c r="L71" s="146" t="s">
        <v>318</v>
      </c>
      <c r="M71" s="133">
        <v>0</v>
      </c>
      <c r="N71" s="131">
        <v>476.4</v>
      </c>
      <c r="O71" s="78"/>
      <c r="P71" s="61"/>
    </row>
    <row r="72" spans="1:16" s="62" customFormat="1" ht="38.25" customHeight="1" thickTop="1" thickBot="1">
      <c r="A72" s="58">
        <v>71</v>
      </c>
      <c r="B72" s="153" t="s">
        <v>109</v>
      </c>
      <c r="C72" s="153"/>
      <c r="D72" s="66" t="s">
        <v>180</v>
      </c>
      <c r="E72" s="67" t="s">
        <v>453</v>
      </c>
      <c r="F72" s="66">
        <v>2000</v>
      </c>
      <c r="G72" s="67" t="s">
        <v>17</v>
      </c>
      <c r="H72" s="155" t="s">
        <v>592</v>
      </c>
      <c r="I72" s="132" t="s">
        <v>232</v>
      </c>
      <c r="J72" s="133" t="s">
        <v>181</v>
      </c>
      <c r="K72" s="133" t="s">
        <v>387</v>
      </c>
      <c r="L72" s="146" t="s">
        <v>318</v>
      </c>
      <c r="M72" s="133">
        <v>0</v>
      </c>
      <c r="N72" s="131">
        <v>2000</v>
      </c>
      <c r="O72" s="78"/>
      <c r="P72" s="61"/>
    </row>
    <row r="73" spans="1:16" s="62" customFormat="1" ht="38.25" customHeight="1" thickTop="1" thickBot="1">
      <c r="A73" s="58">
        <v>72</v>
      </c>
      <c r="B73" s="65" t="s">
        <v>596</v>
      </c>
      <c r="C73" s="65" t="s">
        <v>595</v>
      </c>
      <c r="D73" s="67" t="s">
        <v>172</v>
      </c>
      <c r="E73" s="67" t="s">
        <v>25</v>
      </c>
      <c r="F73" s="66">
        <v>60</v>
      </c>
      <c r="G73" s="67" t="s">
        <v>173</v>
      </c>
      <c r="H73" s="155" t="s">
        <v>593</v>
      </c>
      <c r="I73" s="132" t="s">
        <v>594</v>
      </c>
      <c r="J73" s="133" t="s">
        <v>597</v>
      </c>
      <c r="K73" s="133" t="s">
        <v>387</v>
      </c>
      <c r="L73" s="146" t="s">
        <v>318</v>
      </c>
      <c r="M73" s="157">
        <v>0</v>
      </c>
      <c r="N73" s="157">
        <v>60</v>
      </c>
      <c r="O73" s="78"/>
      <c r="P73" s="61"/>
    </row>
    <row r="74" spans="1:16" s="76" customFormat="1" ht="38.25" customHeight="1" thickTop="1" thickBot="1">
      <c r="A74" s="58">
        <v>73</v>
      </c>
      <c r="B74" s="65" t="s">
        <v>527</v>
      </c>
      <c r="C74" s="65" t="s">
        <v>598</v>
      </c>
      <c r="D74" s="64" t="s">
        <v>186</v>
      </c>
      <c r="E74" s="158" t="s">
        <v>185</v>
      </c>
      <c r="F74" s="64">
        <v>1796.7</v>
      </c>
      <c r="G74" s="158" t="s">
        <v>16</v>
      </c>
      <c r="H74" s="159" t="s">
        <v>188</v>
      </c>
      <c r="I74" s="160" t="s">
        <v>187</v>
      </c>
      <c r="J74" s="161" t="s">
        <v>126</v>
      </c>
      <c r="K74" s="133" t="s">
        <v>591</v>
      </c>
      <c r="L74" s="146" t="s">
        <v>318</v>
      </c>
      <c r="M74" s="157">
        <v>0</v>
      </c>
      <c r="N74" s="162">
        <v>1796.7</v>
      </c>
      <c r="O74" s="126"/>
      <c r="P74" s="61"/>
    </row>
    <row r="75" spans="1:16" s="77" customFormat="1" ht="38.25" customHeight="1" thickTop="1" thickBot="1">
      <c r="A75" s="58">
        <v>74</v>
      </c>
      <c r="B75" s="65" t="s">
        <v>527</v>
      </c>
      <c r="C75" s="65" t="s">
        <v>598</v>
      </c>
      <c r="D75" s="158" t="s">
        <v>189</v>
      </c>
      <c r="E75" s="158" t="s">
        <v>190</v>
      </c>
      <c r="F75" s="64">
        <v>1762</v>
      </c>
      <c r="G75" s="158" t="s">
        <v>16</v>
      </c>
      <c r="H75" s="159" t="s">
        <v>191</v>
      </c>
      <c r="I75" s="160" t="s">
        <v>187</v>
      </c>
      <c r="J75" s="161" t="s">
        <v>126</v>
      </c>
      <c r="K75" s="133" t="s">
        <v>387</v>
      </c>
      <c r="L75" s="146" t="s">
        <v>318</v>
      </c>
      <c r="M75" s="157">
        <v>0</v>
      </c>
      <c r="N75" s="162">
        <v>1762</v>
      </c>
      <c r="O75" s="126"/>
      <c r="P75" s="61"/>
    </row>
    <row r="76" spans="1:16" s="62" customFormat="1" ht="38.25" customHeight="1" thickTop="1" thickBot="1">
      <c r="A76" s="58">
        <v>75</v>
      </c>
      <c r="B76" s="72" t="s">
        <v>50</v>
      </c>
      <c r="C76" s="72"/>
      <c r="D76" s="66" t="s">
        <v>179</v>
      </c>
      <c r="E76" s="67" t="s">
        <v>20</v>
      </c>
      <c r="F76" s="66">
        <v>412.52</v>
      </c>
      <c r="G76" s="67" t="s">
        <v>230</v>
      </c>
      <c r="H76" s="155" t="s">
        <v>599</v>
      </c>
      <c r="I76" s="132" t="s">
        <v>231</v>
      </c>
      <c r="J76" s="161" t="s">
        <v>126</v>
      </c>
      <c r="K76" s="133" t="s">
        <v>387</v>
      </c>
      <c r="L76" s="146" t="s">
        <v>318</v>
      </c>
      <c r="M76" s="157">
        <v>0</v>
      </c>
      <c r="N76" s="131">
        <v>412.52</v>
      </c>
      <c r="O76" s="126"/>
      <c r="P76" s="61"/>
    </row>
    <row r="77" spans="1:16" s="62" customFormat="1" ht="38.25" customHeight="1" thickTop="1" thickBot="1">
      <c r="A77" s="58">
        <v>76</v>
      </c>
      <c r="B77" s="72" t="s">
        <v>50</v>
      </c>
      <c r="C77" s="72"/>
      <c r="D77" s="66" t="s">
        <v>178</v>
      </c>
      <c r="E77" s="67" t="s">
        <v>24</v>
      </c>
      <c r="F77" s="66">
        <v>4891</v>
      </c>
      <c r="G77" s="67" t="s">
        <v>230</v>
      </c>
      <c r="H77" s="155" t="s">
        <v>600</v>
      </c>
      <c r="I77" s="132" t="s">
        <v>232</v>
      </c>
      <c r="J77" s="161" t="s">
        <v>126</v>
      </c>
      <c r="K77" s="133" t="s">
        <v>387</v>
      </c>
      <c r="L77" s="146" t="s">
        <v>318</v>
      </c>
      <c r="M77" s="157">
        <v>0</v>
      </c>
      <c r="N77" s="131">
        <v>4891</v>
      </c>
      <c r="O77" s="126"/>
      <c r="P77" s="61"/>
    </row>
    <row r="78" spans="1:16" s="76" customFormat="1" ht="38.25" customHeight="1" thickTop="1" thickBot="1">
      <c r="A78" s="58">
        <v>77</v>
      </c>
      <c r="B78" s="65" t="s">
        <v>527</v>
      </c>
      <c r="C78" s="65" t="s">
        <v>598</v>
      </c>
      <c r="D78" s="158" t="s">
        <v>192</v>
      </c>
      <c r="E78" s="158" t="s">
        <v>603</v>
      </c>
      <c r="F78" s="64">
        <v>706.5</v>
      </c>
      <c r="G78" s="158" t="s">
        <v>16</v>
      </c>
      <c r="H78" s="159" t="s">
        <v>601</v>
      </c>
      <c r="I78" s="160" t="s">
        <v>602</v>
      </c>
      <c r="J78" s="161" t="s">
        <v>126</v>
      </c>
      <c r="K78" s="133" t="s">
        <v>387</v>
      </c>
      <c r="L78" s="146" t="s">
        <v>318</v>
      </c>
      <c r="M78" s="157">
        <v>0</v>
      </c>
      <c r="N78" s="162">
        <v>706.5</v>
      </c>
      <c r="O78" s="126"/>
      <c r="P78" s="58"/>
    </row>
    <row r="79" spans="1:16" ht="38.25" customHeight="1" thickTop="1" thickBot="1">
      <c r="A79" s="58">
        <v>78</v>
      </c>
      <c r="B79" s="153" t="s">
        <v>673</v>
      </c>
      <c r="C79" s="65" t="s">
        <v>604</v>
      </c>
      <c r="D79" s="158" t="s">
        <v>323</v>
      </c>
      <c r="E79" s="158" t="s">
        <v>197</v>
      </c>
      <c r="F79" s="64">
        <v>2550</v>
      </c>
      <c r="G79" s="158" t="s">
        <v>16</v>
      </c>
      <c r="H79" s="159" t="s">
        <v>605</v>
      </c>
      <c r="I79" s="160" t="s">
        <v>196</v>
      </c>
      <c r="J79" s="161" t="s">
        <v>126</v>
      </c>
      <c r="K79" s="161" t="s">
        <v>387</v>
      </c>
      <c r="L79" s="146" t="s">
        <v>318</v>
      </c>
      <c r="M79" s="161">
        <v>0</v>
      </c>
      <c r="N79" s="162">
        <v>2550</v>
      </c>
      <c r="O79" s="126"/>
      <c r="P79" s="61"/>
    </row>
    <row r="80" spans="1:16" s="62" customFormat="1" ht="38.25" customHeight="1" thickTop="1" thickBot="1">
      <c r="A80" s="58">
        <v>79</v>
      </c>
      <c r="B80" s="72" t="s">
        <v>183</v>
      </c>
      <c r="C80" s="72"/>
      <c r="D80" s="66" t="s">
        <v>182</v>
      </c>
      <c r="E80" s="67" t="s">
        <v>20</v>
      </c>
      <c r="F80" s="66" t="s">
        <v>198</v>
      </c>
      <c r="G80" s="67" t="s">
        <v>320</v>
      </c>
      <c r="H80" s="155" t="s">
        <v>606</v>
      </c>
      <c r="I80" s="132" t="s">
        <v>319</v>
      </c>
      <c r="J80" s="161" t="s">
        <v>126</v>
      </c>
      <c r="K80" s="161" t="s">
        <v>387</v>
      </c>
      <c r="L80" s="146" t="s">
        <v>318</v>
      </c>
      <c r="M80" s="133">
        <v>0</v>
      </c>
      <c r="N80" s="133">
        <v>331.16</v>
      </c>
      <c r="O80" s="126"/>
      <c r="P80" s="61"/>
    </row>
    <row r="81" spans="1:18" s="62" customFormat="1" ht="38.25" customHeight="1" thickTop="1" thickBot="1">
      <c r="A81" s="58">
        <v>80</v>
      </c>
      <c r="B81" s="72" t="s">
        <v>50</v>
      </c>
      <c r="C81" s="72"/>
      <c r="D81" s="66" t="s">
        <v>184</v>
      </c>
      <c r="E81" s="67" t="s">
        <v>20</v>
      </c>
      <c r="F81" s="66" t="s">
        <v>199</v>
      </c>
      <c r="G81" s="67" t="s">
        <v>17</v>
      </c>
      <c r="H81" s="155" t="s">
        <v>607</v>
      </c>
      <c r="I81" s="132" t="s">
        <v>196</v>
      </c>
      <c r="J81" s="161" t="s">
        <v>126</v>
      </c>
      <c r="K81" s="161" t="s">
        <v>387</v>
      </c>
      <c r="L81" s="146" t="s">
        <v>318</v>
      </c>
      <c r="M81" s="133">
        <v>0</v>
      </c>
      <c r="N81" s="131" t="s">
        <v>199</v>
      </c>
      <c r="O81" s="126"/>
      <c r="P81" s="61"/>
    </row>
    <row r="82" spans="1:18" s="62" customFormat="1" ht="38.25" customHeight="1" thickTop="1" thickBot="1">
      <c r="A82" s="58">
        <v>81</v>
      </c>
      <c r="B82" s="65" t="s">
        <v>527</v>
      </c>
      <c r="C82" s="65" t="s">
        <v>604</v>
      </c>
      <c r="D82" s="158" t="s">
        <v>194</v>
      </c>
      <c r="E82" s="158" t="s">
        <v>195</v>
      </c>
      <c r="F82" s="64">
        <v>3254.3</v>
      </c>
      <c r="G82" s="158" t="s">
        <v>16</v>
      </c>
      <c r="H82" s="155" t="s">
        <v>608</v>
      </c>
      <c r="I82" s="132" t="s">
        <v>196</v>
      </c>
      <c r="J82" s="161" t="s">
        <v>126</v>
      </c>
      <c r="K82" s="161" t="s">
        <v>387</v>
      </c>
      <c r="L82" s="146" t="s">
        <v>318</v>
      </c>
      <c r="M82" s="133">
        <v>0</v>
      </c>
      <c r="N82" s="162">
        <v>3254.3</v>
      </c>
      <c r="O82" s="78"/>
      <c r="P82" s="61"/>
    </row>
    <row r="83" spans="1:18" s="77" customFormat="1" ht="38.25" customHeight="1" thickTop="1" thickBot="1">
      <c r="A83" s="58">
        <v>82</v>
      </c>
      <c r="B83" s="65" t="s">
        <v>527</v>
      </c>
      <c r="C83" s="65" t="s">
        <v>611</v>
      </c>
      <c r="D83" s="158" t="s">
        <v>223</v>
      </c>
      <c r="E83" s="158" t="s">
        <v>224</v>
      </c>
      <c r="F83" s="64">
        <v>30000</v>
      </c>
      <c r="G83" s="158" t="s">
        <v>612</v>
      </c>
      <c r="H83" s="162" t="s">
        <v>609</v>
      </c>
      <c r="I83" s="160" t="s">
        <v>225</v>
      </c>
      <c r="J83" s="161" t="s">
        <v>613</v>
      </c>
      <c r="K83" s="161" t="s">
        <v>387</v>
      </c>
      <c r="L83" s="146" t="s">
        <v>318</v>
      </c>
      <c r="M83" s="133">
        <v>0</v>
      </c>
      <c r="N83" s="133">
        <v>29940</v>
      </c>
      <c r="P83" s="142"/>
      <c r="R83" s="68" t="s">
        <v>1729</v>
      </c>
    </row>
    <row r="84" spans="1:18" s="62" customFormat="1" ht="38.25" customHeight="1" thickTop="1" thickBot="1">
      <c r="A84" s="58">
        <v>83</v>
      </c>
      <c r="B84" s="72" t="s">
        <v>50</v>
      </c>
      <c r="C84" s="72"/>
      <c r="D84" s="66" t="s">
        <v>204</v>
      </c>
      <c r="E84" s="67" t="s">
        <v>19</v>
      </c>
      <c r="F84" s="66">
        <v>1092</v>
      </c>
      <c r="G84" s="67" t="s">
        <v>17</v>
      </c>
      <c r="H84" s="163" t="s">
        <v>610</v>
      </c>
      <c r="I84" s="132" t="s">
        <v>321</v>
      </c>
      <c r="J84" s="161" t="s">
        <v>126</v>
      </c>
      <c r="K84" s="161" t="s">
        <v>387</v>
      </c>
      <c r="L84" s="146" t="s">
        <v>318</v>
      </c>
      <c r="M84" s="133">
        <v>0</v>
      </c>
      <c r="N84" s="133">
        <v>1092</v>
      </c>
      <c r="O84" s="78"/>
      <c r="P84" s="61"/>
    </row>
    <row r="85" spans="1:18" s="62" customFormat="1" ht="38.25" customHeight="1" thickTop="1" thickBot="1">
      <c r="A85" s="58">
        <v>84</v>
      </c>
      <c r="B85" s="72" t="s">
        <v>50</v>
      </c>
      <c r="C85" s="72"/>
      <c r="D85" s="67" t="s">
        <v>200</v>
      </c>
      <c r="E85" s="67" t="s">
        <v>202</v>
      </c>
      <c r="F85" s="66" t="s">
        <v>201</v>
      </c>
      <c r="G85" s="67" t="s">
        <v>17</v>
      </c>
      <c r="H85" s="163" t="s">
        <v>614</v>
      </c>
      <c r="I85" s="132" t="s">
        <v>203</v>
      </c>
      <c r="J85" s="161" t="s">
        <v>126</v>
      </c>
      <c r="K85" s="161" t="s">
        <v>387</v>
      </c>
      <c r="L85" s="146" t="s">
        <v>318</v>
      </c>
      <c r="M85" s="133">
        <v>0</v>
      </c>
      <c r="N85" s="133">
        <v>0</v>
      </c>
      <c r="O85" s="131">
        <v>838</v>
      </c>
      <c r="P85" s="60"/>
    </row>
    <row r="86" spans="1:18" s="62" customFormat="1" ht="38.25" customHeight="1" thickTop="1" thickBot="1">
      <c r="A86" s="58">
        <v>85</v>
      </c>
      <c r="B86" s="72" t="s">
        <v>50</v>
      </c>
      <c r="C86" s="72"/>
      <c r="D86" s="66" t="s">
        <v>219</v>
      </c>
      <c r="E86" s="67" t="s">
        <v>220</v>
      </c>
      <c r="F86" s="66">
        <v>1080</v>
      </c>
      <c r="G86" s="67" t="s">
        <v>17</v>
      </c>
      <c r="H86" s="163" t="s">
        <v>615</v>
      </c>
      <c r="I86" s="132" t="s">
        <v>221</v>
      </c>
      <c r="J86" s="161" t="s">
        <v>181</v>
      </c>
      <c r="K86" s="161" t="s">
        <v>387</v>
      </c>
      <c r="L86" s="146" t="s">
        <v>318</v>
      </c>
      <c r="M86" s="133">
        <v>0</v>
      </c>
      <c r="N86" s="131">
        <v>1080</v>
      </c>
      <c r="O86" s="78"/>
      <c r="P86" s="61"/>
    </row>
    <row r="87" spans="1:18" s="62" customFormat="1" ht="38.25" customHeight="1" thickTop="1" thickBot="1">
      <c r="A87" s="58">
        <v>86</v>
      </c>
      <c r="B87" s="72" t="s">
        <v>50</v>
      </c>
      <c r="C87" s="72"/>
      <c r="D87" s="66" t="s">
        <v>228</v>
      </c>
      <c r="E87" s="67" t="s">
        <v>22</v>
      </c>
      <c r="F87" s="66">
        <v>1900</v>
      </c>
      <c r="G87" s="67" t="s">
        <v>17</v>
      </c>
      <c r="H87" s="155" t="s">
        <v>616</v>
      </c>
      <c r="I87" s="132" t="s">
        <v>227</v>
      </c>
      <c r="J87" s="161" t="s">
        <v>181</v>
      </c>
      <c r="K87" s="161" t="s">
        <v>387</v>
      </c>
      <c r="L87" s="146" t="s">
        <v>318</v>
      </c>
      <c r="M87" s="133">
        <v>0</v>
      </c>
      <c r="N87" s="133">
        <v>1900</v>
      </c>
      <c r="O87" s="78"/>
      <c r="P87" s="61"/>
      <c r="Q87" s="106"/>
    </row>
    <row r="88" spans="1:18" s="62" customFormat="1" ht="38.25" customHeight="1" thickTop="1" thickBot="1">
      <c r="A88" s="58">
        <v>87</v>
      </c>
      <c r="B88" s="72" t="s">
        <v>50</v>
      </c>
      <c r="C88" s="72"/>
      <c r="D88" s="67" t="s">
        <v>226</v>
      </c>
      <c r="E88" s="67" t="s">
        <v>24</v>
      </c>
      <c r="F88" s="66">
        <v>462.84</v>
      </c>
      <c r="G88" s="67" t="s">
        <v>17</v>
      </c>
      <c r="H88" s="155" t="s">
        <v>617</v>
      </c>
      <c r="I88" s="132" t="s">
        <v>227</v>
      </c>
      <c r="J88" s="161" t="s">
        <v>126</v>
      </c>
      <c r="K88" s="161" t="s">
        <v>387</v>
      </c>
      <c r="L88" s="146" t="s">
        <v>318</v>
      </c>
      <c r="M88" s="133">
        <v>0</v>
      </c>
      <c r="N88" s="131">
        <v>462.84</v>
      </c>
      <c r="O88" s="78"/>
      <c r="P88" s="61"/>
    </row>
    <row r="89" spans="1:18" s="62" customFormat="1" ht="38.25" customHeight="1" thickTop="1" thickBot="1">
      <c r="A89" s="58">
        <v>88</v>
      </c>
      <c r="B89" s="65" t="s">
        <v>527</v>
      </c>
      <c r="C89" s="65" t="s">
        <v>632</v>
      </c>
      <c r="D89" s="66" t="s">
        <v>246</v>
      </c>
      <c r="E89" s="154" t="s">
        <v>21</v>
      </c>
      <c r="F89" s="66">
        <v>328.85</v>
      </c>
      <c r="G89" s="67" t="s">
        <v>234</v>
      </c>
      <c r="H89" s="155" t="s">
        <v>618</v>
      </c>
      <c r="I89" s="164" t="s">
        <v>633</v>
      </c>
      <c r="J89" s="161" t="s">
        <v>126</v>
      </c>
      <c r="K89" s="161" t="s">
        <v>387</v>
      </c>
      <c r="L89" s="146" t="s">
        <v>318</v>
      </c>
      <c r="M89" s="133">
        <v>0</v>
      </c>
      <c r="N89" s="131">
        <v>328.85</v>
      </c>
      <c r="O89" s="78"/>
      <c r="P89" s="61"/>
    </row>
    <row r="90" spans="1:18" s="62" customFormat="1" ht="38.25" customHeight="1" thickTop="1" thickBot="1">
      <c r="A90" s="58">
        <v>89</v>
      </c>
      <c r="B90" s="72" t="s">
        <v>50</v>
      </c>
      <c r="C90" s="72"/>
      <c r="D90" s="66" t="s">
        <v>229</v>
      </c>
      <c r="E90" s="154" t="s">
        <v>21</v>
      </c>
      <c r="F90" s="66">
        <v>414.8</v>
      </c>
      <c r="G90" s="67" t="s">
        <v>17</v>
      </c>
      <c r="H90" s="155" t="s">
        <v>620</v>
      </c>
      <c r="I90" s="132" t="s">
        <v>227</v>
      </c>
      <c r="J90" s="161" t="s">
        <v>126</v>
      </c>
      <c r="K90" s="161" t="s">
        <v>387</v>
      </c>
      <c r="L90" s="146" t="s">
        <v>318</v>
      </c>
      <c r="M90" s="133">
        <v>0</v>
      </c>
      <c r="N90" s="131">
        <v>414.8</v>
      </c>
      <c r="O90" s="78"/>
      <c r="P90" s="61"/>
    </row>
    <row r="91" spans="1:18" s="75" customFormat="1" ht="38.25" customHeight="1" thickTop="1" thickBot="1">
      <c r="A91" s="58">
        <v>90</v>
      </c>
      <c r="B91" s="65" t="s">
        <v>527</v>
      </c>
      <c r="C91" s="65" t="s">
        <v>634</v>
      </c>
      <c r="D91" s="152" t="s">
        <v>247</v>
      </c>
      <c r="E91" s="165" t="s">
        <v>21</v>
      </c>
      <c r="F91" s="64">
        <v>300</v>
      </c>
      <c r="G91" s="158" t="s">
        <v>233</v>
      </c>
      <c r="H91" s="159" t="s">
        <v>619</v>
      </c>
      <c r="I91" s="160" t="s">
        <v>635</v>
      </c>
      <c r="J91" s="161" t="s">
        <v>126</v>
      </c>
      <c r="K91" s="161" t="s">
        <v>387</v>
      </c>
      <c r="L91" s="146" t="s">
        <v>318</v>
      </c>
      <c r="M91" s="161">
        <v>0</v>
      </c>
      <c r="N91" s="161">
        <v>300</v>
      </c>
      <c r="O91" s="126"/>
      <c r="P91" s="61"/>
    </row>
    <row r="92" spans="1:18" s="62" customFormat="1" ht="38.25" customHeight="1" thickTop="1" thickBot="1">
      <c r="A92" s="58">
        <v>91</v>
      </c>
      <c r="B92" s="65" t="s">
        <v>527</v>
      </c>
      <c r="C92" s="65" t="s">
        <v>636</v>
      </c>
      <c r="D92" s="66" t="s">
        <v>277</v>
      </c>
      <c r="E92" s="67" t="s">
        <v>24</v>
      </c>
      <c r="F92" s="66">
        <v>1250</v>
      </c>
      <c r="G92" s="67" t="s">
        <v>641</v>
      </c>
      <c r="H92" s="155" t="s">
        <v>621</v>
      </c>
      <c r="I92" s="132" t="s">
        <v>273</v>
      </c>
      <c r="J92" s="161" t="s">
        <v>278</v>
      </c>
      <c r="K92" s="161" t="s">
        <v>387</v>
      </c>
      <c r="L92" s="146" t="s">
        <v>318</v>
      </c>
      <c r="M92" s="161">
        <v>0</v>
      </c>
      <c r="N92" s="131">
        <v>1250</v>
      </c>
      <c r="O92" s="78"/>
      <c r="P92" s="61"/>
    </row>
    <row r="93" spans="1:18" s="62" customFormat="1" ht="38.25" customHeight="1" thickTop="1" thickBot="1">
      <c r="A93" s="58">
        <v>92</v>
      </c>
      <c r="B93" s="65" t="s">
        <v>527</v>
      </c>
      <c r="C93" s="65" t="s">
        <v>637</v>
      </c>
      <c r="D93" s="66" t="s">
        <v>279</v>
      </c>
      <c r="E93" s="67" t="s">
        <v>134</v>
      </c>
      <c r="F93" s="66">
        <v>24000</v>
      </c>
      <c r="G93" s="67" t="s">
        <v>642</v>
      </c>
      <c r="H93" s="155" t="s">
        <v>622</v>
      </c>
      <c r="I93" s="132" t="s">
        <v>273</v>
      </c>
      <c r="J93" s="161" t="s">
        <v>278</v>
      </c>
      <c r="K93" s="161" t="s">
        <v>387</v>
      </c>
      <c r="L93" s="146" t="s">
        <v>318</v>
      </c>
      <c r="M93" s="161">
        <v>0</v>
      </c>
      <c r="N93" s="161">
        <v>24000</v>
      </c>
      <c r="O93" s="78"/>
      <c r="P93" s="61"/>
    </row>
    <row r="94" spans="1:18" s="62" customFormat="1" ht="38.25" customHeight="1" thickTop="1" thickBot="1">
      <c r="A94" s="58">
        <v>93</v>
      </c>
      <c r="B94" s="65" t="s">
        <v>527</v>
      </c>
      <c r="C94" s="65" t="s">
        <v>638</v>
      </c>
      <c r="D94" s="67" t="s">
        <v>272</v>
      </c>
      <c r="E94" s="154" t="s">
        <v>21</v>
      </c>
      <c r="F94" s="66" t="s">
        <v>240</v>
      </c>
      <c r="G94" s="67" t="s">
        <v>643</v>
      </c>
      <c r="H94" s="155" t="s">
        <v>623</v>
      </c>
      <c r="I94" s="132" t="s">
        <v>273</v>
      </c>
      <c r="J94" s="161" t="s">
        <v>274</v>
      </c>
      <c r="K94" s="161" t="s">
        <v>387</v>
      </c>
      <c r="L94" s="146" t="s">
        <v>318</v>
      </c>
      <c r="M94" s="161">
        <v>0</v>
      </c>
      <c r="N94" s="131" t="s">
        <v>240</v>
      </c>
      <c r="O94" s="78"/>
      <c r="P94" s="61"/>
    </row>
    <row r="95" spans="1:18" s="62" customFormat="1" ht="38.25" customHeight="1" thickTop="1" thickBot="1">
      <c r="A95" s="58">
        <v>94</v>
      </c>
      <c r="B95" s="65" t="s">
        <v>640</v>
      </c>
      <c r="C95" s="65" t="s">
        <v>637</v>
      </c>
      <c r="D95" s="66" t="s">
        <v>280</v>
      </c>
      <c r="E95" s="67" t="s">
        <v>224</v>
      </c>
      <c r="F95" s="66">
        <v>18000</v>
      </c>
      <c r="G95" s="67" t="s">
        <v>644</v>
      </c>
      <c r="H95" s="155" t="s">
        <v>624</v>
      </c>
      <c r="I95" s="132" t="s">
        <v>273</v>
      </c>
      <c r="J95" s="161" t="s">
        <v>281</v>
      </c>
      <c r="K95" s="161" t="s">
        <v>387</v>
      </c>
      <c r="L95" s="146" t="s">
        <v>318</v>
      </c>
      <c r="M95" s="161">
        <v>0</v>
      </c>
      <c r="N95" s="161">
        <v>18000</v>
      </c>
      <c r="O95" s="78"/>
      <c r="P95" s="61"/>
    </row>
    <row r="96" spans="1:18" s="62" customFormat="1" ht="38.25" customHeight="1" thickTop="1" thickBot="1">
      <c r="A96" s="58">
        <v>95</v>
      </c>
      <c r="B96" s="65" t="s">
        <v>527</v>
      </c>
      <c r="C96" s="65" t="s">
        <v>639</v>
      </c>
      <c r="D96" s="66" t="s">
        <v>268</v>
      </c>
      <c r="E96" s="67" t="s">
        <v>266</v>
      </c>
      <c r="F96" s="66">
        <v>400</v>
      </c>
      <c r="G96" s="67" t="s">
        <v>645</v>
      </c>
      <c r="H96" s="155" t="s">
        <v>625</v>
      </c>
      <c r="I96" s="132" t="s">
        <v>267</v>
      </c>
      <c r="J96" s="161" t="s">
        <v>181</v>
      </c>
      <c r="K96" s="161" t="s">
        <v>387</v>
      </c>
      <c r="L96" s="146" t="s">
        <v>318</v>
      </c>
      <c r="M96" s="161">
        <v>0</v>
      </c>
      <c r="N96" s="161">
        <v>400</v>
      </c>
      <c r="O96" s="78"/>
      <c r="P96" s="61"/>
    </row>
    <row r="97" spans="1:16" s="62" customFormat="1" ht="38.25" customHeight="1" thickTop="1" thickBot="1">
      <c r="A97" s="58">
        <v>96</v>
      </c>
      <c r="B97" s="65" t="s">
        <v>527</v>
      </c>
      <c r="C97" s="65" t="s">
        <v>637</v>
      </c>
      <c r="D97" s="66" t="s">
        <v>276</v>
      </c>
      <c r="E97" s="67" t="s">
        <v>275</v>
      </c>
      <c r="F97" s="66">
        <v>4060</v>
      </c>
      <c r="G97" s="67" t="s">
        <v>646</v>
      </c>
      <c r="H97" s="155" t="s">
        <v>626</v>
      </c>
      <c r="I97" s="132" t="s">
        <v>249</v>
      </c>
      <c r="J97" s="161" t="s">
        <v>274</v>
      </c>
      <c r="K97" s="161" t="s">
        <v>387</v>
      </c>
      <c r="L97" s="146" t="s">
        <v>318</v>
      </c>
      <c r="M97" s="161">
        <v>0</v>
      </c>
      <c r="N97" s="131">
        <v>4060</v>
      </c>
      <c r="O97" s="78"/>
      <c r="P97" s="61"/>
    </row>
    <row r="98" spans="1:16" ht="38.25" customHeight="1" thickTop="1" thickBot="1">
      <c r="A98" s="58">
        <v>97</v>
      </c>
      <c r="B98" s="72" t="s">
        <v>50</v>
      </c>
      <c r="C98" s="72"/>
      <c r="D98" s="66" t="s">
        <v>250</v>
      </c>
      <c r="E98" s="154" t="s">
        <v>177</v>
      </c>
      <c r="F98" s="66">
        <v>224.23</v>
      </c>
      <c r="G98" s="67" t="s">
        <v>17</v>
      </c>
      <c r="H98" s="155" t="s">
        <v>627</v>
      </c>
      <c r="I98" s="132" t="s">
        <v>249</v>
      </c>
      <c r="J98" s="161" t="s">
        <v>126</v>
      </c>
      <c r="K98" s="161" t="s">
        <v>387</v>
      </c>
      <c r="L98" s="146" t="s">
        <v>318</v>
      </c>
      <c r="M98" s="133">
        <v>0</v>
      </c>
      <c r="N98" s="131">
        <v>224.23</v>
      </c>
      <c r="O98" s="78"/>
      <c r="P98" s="61"/>
    </row>
    <row r="99" spans="1:16" ht="38.25" customHeight="1" thickTop="1" thickBot="1">
      <c r="A99" s="58">
        <v>98</v>
      </c>
      <c r="B99" s="72" t="s">
        <v>50</v>
      </c>
      <c r="C99" s="72"/>
      <c r="D99" s="66" t="s">
        <v>248</v>
      </c>
      <c r="E99" s="67" t="s">
        <v>252</v>
      </c>
      <c r="F99" s="66">
        <v>700</v>
      </c>
      <c r="G99" s="67" t="s">
        <v>251</v>
      </c>
      <c r="H99" s="155" t="s">
        <v>628</v>
      </c>
      <c r="I99" s="132" t="s">
        <v>249</v>
      </c>
      <c r="J99" s="161" t="s">
        <v>126</v>
      </c>
      <c r="K99" s="161" t="s">
        <v>387</v>
      </c>
      <c r="L99" s="146" t="s">
        <v>318</v>
      </c>
      <c r="M99" s="133">
        <v>0</v>
      </c>
      <c r="N99" s="133">
        <v>700</v>
      </c>
      <c r="O99" s="78"/>
      <c r="P99" s="61"/>
    </row>
    <row r="100" spans="1:16" s="62" customFormat="1" ht="38.25" customHeight="1" thickTop="1" thickBot="1">
      <c r="A100" s="58">
        <v>99</v>
      </c>
      <c r="B100" s="65" t="s">
        <v>527</v>
      </c>
      <c r="C100" s="65" t="s">
        <v>647</v>
      </c>
      <c r="D100" s="66" t="s">
        <v>269</v>
      </c>
      <c r="E100" s="154" t="s">
        <v>21</v>
      </c>
      <c r="F100" s="66">
        <v>149.5</v>
      </c>
      <c r="G100" s="67" t="s">
        <v>234</v>
      </c>
      <c r="H100" s="155" t="s">
        <v>629</v>
      </c>
      <c r="I100" s="164" t="s">
        <v>270</v>
      </c>
      <c r="J100" s="161" t="s">
        <v>271</v>
      </c>
      <c r="K100" s="161" t="s">
        <v>387</v>
      </c>
      <c r="L100" s="146" t="s">
        <v>318</v>
      </c>
      <c r="M100" s="133">
        <v>0</v>
      </c>
      <c r="N100" s="131">
        <v>149.5</v>
      </c>
      <c r="O100" s="78"/>
      <c r="P100" s="61"/>
    </row>
    <row r="101" spans="1:16" ht="38.25" customHeight="1" thickTop="1" thickBot="1">
      <c r="A101" s="58">
        <v>100</v>
      </c>
      <c r="B101" s="72" t="s">
        <v>50</v>
      </c>
      <c r="C101" s="72"/>
      <c r="D101" s="66" t="s">
        <v>255</v>
      </c>
      <c r="E101" s="154" t="s">
        <v>177</v>
      </c>
      <c r="F101" s="66">
        <v>448.46</v>
      </c>
      <c r="G101" s="67" t="s">
        <v>658</v>
      </c>
      <c r="H101" s="155" t="s">
        <v>630</v>
      </c>
      <c r="I101" s="132" t="s">
        <v>256</v>
      </c>
      <c r="J101" s="161" t="s">
        <v>126</v>
      </c>
      <c r="K101" s="161" t="s">
        <v>387</v>
      </c>
      <c r="L101" s="146" t="s">
        <v>318</v>
      </c>
      <c r="M101" s="133">
        <v>0</v>
      </c>
      <c r="N101" s="131">
        <v>448.46</v>
      </c>
      <c r="O101" s="78"/>
      <c r="P101" s="61"/>
    </row>
    <row r="102" spans="1:16" ht="38.25" customHeight="1" thickTop="1" thickBot="1">
      <c r="A102" s="58">
        <v>101</v>
      </c>
      <c r="B102" s="72" t="s">
        <v>50</v>
      </c>
      <c r="C102" s="72"/>
      <c r="D102" s="66" t="s">
        <v>257</v>
      </c>
      <c r="E102" s="67" t="s">
        <v>24</v>
      </c>
      <c r="F102" s="66">
        <v>200</v>
      </c>
      <c r="G102" s="67" t="s">
        <v>17</v>
      </c>
      <c r="H102" s="155" t="s">
        <v>631</v>
      </c>
      <c r="I102" s="132" t="s">
        <v>256</v>
      </c>
      <c r="J102" s="161" t="s">
        <v>126</v>
      </c>
      <c r="K102" s="161" t="s">
        <v>387</v>
      </c>
      <c r="L102" s="146" t="s">
        <v>318</v>
      </c>
      <c r="M102" s="133">
        <v>0</v>
      </c>
      <c r="N102" s="133">
        <v>200</v>
      </c>
      <c r="O102" s="78"/>
      <c r="P102" s="61"/>
    </row>
    <row r="103" spans="1:16" ht="38.25" customHeight="1" thickTop="1" thickBot="1">
      <c r="A103" s="58">
        <v>102</v>
      </c>
      <c r="B103" s="65" t="s">
        <v>527</v>
      </c>
      <c r="C103" s="65" t="s">
        <v>648</v>
      </c>
      <c r="D103" s="66" t="s">
        <v>286</v>
      </c>
      <c r="E103" s="67" t="s">
        <v>197</v>
      </c>
      <c r="F103" s="66">
        <v>7000</v>
      </c>
      <c r="G103" s="67" t="s">
        <v>253</v>
      </c>
      <c r="H103" s="155" t="s">
        <v>288</v>
      </c>
      <c r="I103" s="132" t="s">
        <v>287</v>
      </c>
      <c r="J103" s="161" t="s">
        <v>181</v>
      </c>
      <c r="K103" s="161" t="s">
        <v>387</v>
      </c>
      <c r="L103" s="146" t="s">
        <v>318</v>
      </c>
      <c r="M103" s="133">
        <v>0</v>
      </c>
      <c r="N103" s="131">
        <v>7000</v>
      </c>
      <c r="O103" s="78"/>
      <c r="P103" s="61"/>
    </row>
    <row r="104" spans="1:16" ht="38.25" customHeight="1" thickTop="1" thickBot="1">
      <c r="A104" s="58">
        <v>103</v>
      </c>
      <c r="B104" s="72" t="s">
        <v>50</v>
      </c>
      <c r="C104" s="72"/>
      <c r="D104" s="66" t="s">
        <v>260</v>
      </c>
      <c r="E104" s="154" t="s">
        <v>21</v>
      </c>
      <c r="F104" s="66">
        <v>833</v>
      </c>
      <c r="G104" s="67" t="s">
        <v>674</v>
      </c>
      <c r="H104" s="155" t="s">
        <v>659</v>
      </c>
      <c r="I104" s="132" t="s">
        <v>295</v>
      </c>
      <c r="J104" s="161" t="s">
        <v>126</v>
      </c>
      <c r="K104" s="161" t="s">
        <v>387</v>
      </c>
      <c r="L104" s="146" t="s">
        <v>318</v>
      </c>
      <c r="M104" s="133">
        <v>0</v>
      </c>
      <c r="N104" s="131">
        <v>833</v>
      </c>
      <c r="O104" s="78"/>
      <c r="P104" s="61"/>
    </row>
    <row r="105" spans="1:16" ht="38.25" customHeight="1" thickTop="1" thickBot="1">
      <c r="A105" s="58">
        <v>104</v>
      </c>
      <c r="B105" s="72" t="s">
        <v>50</v>
      </c>
      <c r="C105" s="72"/>
      <c r="D105" s="66" t="s">
        <v>259</v>
      </c>
      <c r="E105" s="154" t="s">
        <v>177</v>
      </c>
      <c r="F105" s="66">
        <v>1000</v>
      </c>
      <c r="G105" s="67" t="s">
        <v>674</v>
      </c>
      <c r="H105" s="155" t="s">
        <v>660</v>
      </c>
      <c r="I105" s="132" t="s">
        <v>295</v>
      </c>
      <c r="J105" s="161" t="s">
        <v>126</v>
      </c>
      <c r="K105" s="161" t="s">
        <v>387</v>
      </c>
      <c r="L105" s="146" t="s">
        <v>318</v>
      </c>
      <c r="M105" s="133">
        <v>0</v>
      </c>
      <c r="N105" s="133">
        <v>1000</v>
      </c>
      <c r="O105" s="78"/>
      <c r="P105" s="61"/>
    </row>
    <row r="106" spans="1:16" ht="38.25" customHeight="1" thickTop="1" thickBot="1">
      <c r="A106" s="58">
        <v>105</v>
      </c>
      <c r="B106" s="65" t="s">
        <v>675</v>
      </c>
      <c r="C106" s="65" t="s">
        <v>648</v>
      </c>
      <c r="D106" s="66" t="s">
        <v>290</v>
      </c>
      <c r="E106" s="67" t="s">
        <v>289</v>
      </c>
      <c r="F106" s="66">
        <v>2400</v>
      </c>
      <c r="G106" s="67" t="s">
        <v>254</v>
      </c>
      <c r="H106" s="131" t="s">
        <v>661</v>
      </c>
      <c r="I106" s="132" t="s">
        <v>291</v>
      </c>
      <c r="J106" s="161" t="s">
        <v>181</v>
      </c>
      <c r="K106" s="161" t="s">
        <v>387</v>
      </c>
      <c r="L106" s="146" t="s">
        <v>318</v>
      </c>
      <c r="M106" s="133">
        <v>0</v>
      </c>
      <c r="N106" s="133">
        <v>2400</v>
      </c>
      <c r="O106" s="78"/>
      <c r="P106" s="61"/>
    </row>
    <row r="107" spans="1:16" ht="38.25" customHeight="1" thickTop="1" thickBot="1">
      <c r="A107" s="58">
        <v>106</v>
      </c>
      <c r="B107" s="65" t="s">
        <v>675</v>
      </c>
      <c r="C107" s="65" t="s">
        <v>649</v>
      </c>
      <c r="D107" s="66" t="s">
        <v>294</v>
      </c>
      <c r="E107" s="67" t="s">
        <v>76</v>
      </c>
      <c r="F107" s="66">
        <v>902.33</v>
      </c>
      <c r="G107" s="67" t="s">
        <v>265</v>
      </c>
      <c r="H107" s="155" t="s">
        <v>662</v>
      </c>
      <c r="I107" s="132" t="s">
        <v>295</v>
      </c>
      <c r="J107" s="161" t="s">
        <v>126</v>
      </c>
      <c r="K107" s="161" t="s">
        <v>387</v>
      </c>
      <c r="L107" s="146" t="s">
        <v>318</v>
      </c>
      <c r="M107" s="133">
        <v>0</v>
      </c>
      <c r="N107" s="131">
        <v>902.33</v>
      </c>
      <c r="O107" s="78"/>
      <c r="P107" s="61"/>
    </row>
    <row r="108" spans="1:16" ht="38.25" customHeight="1" thickTop="1" thickBot="1">
      <c r="A108" s="58">
        <v>107</v>
      </c>
      <c r="B108" s="72" t="s">
        <v>50</v>
      </c>
      <c r="C108" s="72"/>
      <c r="D108" s="67" t="s">
        <v>283</v>
      </c>
      <c r="E108" s="67" t="s">
        <v>284</v>
      </c>
      <c r="F108" s="66">
        <v>296.14</v>
      </c>
      <c r="G108" s="67" t="s">
        <v>17</v>
      </c>
      <c r="H108" s="155" t="s">
        <v>663</v>
      </c>
      <c r="I108" s="132" t="s">
        <v>285</v>
      </c>
      <c r="J108" s="161" t="s">
        <v>126</v>
      </c>
      <c r="K108" s="161" t="s">
        <v>387</v>
      </c>
      <c r="L108" s="146" t="s">
        <v>318</v>
      </c>
      <c r="M108" s="133">
        <v>0</v>
      </c>
      <c r="N108" s="131">
        <v>296.14</v>
      </c>
      <c r="O108" s="78"/>
      <c r="P108" s="61"/>
    </row>
    <row r="109" spans="1:16" ht="38.25" customHeight="1" thickTop="1" thickBot="1">
      <c r="A109" s="58">
        <v>108</v>
      </c>
      <c r="B109" s="65" t="s">
        <v>527</v>
      </c>
      <c r="C109" s="65" t="s">
        <v>649</v>
      </c>
      <c r="D109" s="66" t="s">
        <v>296</v>
      </c>
      <c r="E109" s="67" t="s">
        <v>80</v>
      </c>
      <c r="F109" s="66">
        <v>1750</v>
      </c>
      <c r="G109" s="67" t="s">
        <v>265</v>
      </c>
      <c r="H109" s="155" t="s">
        <v>664</v>
      </c>
      <c r="I109" s="132" t="s">
        <v>285</v>
      </c>
      <c r="J109" s="161" t="s">
        <v>126</v>
      </c>
      <c r="K109" s="161" t="s">
        <v>387</v>
      </c>
      <c r="L109" s="146" t="s">
        <v>318</v>
      </c>
      <c r="M109" s="133">
        <v>0</v>
      </c>
      <c r="N109" s="131">
        <v>1750</v>
      </c>
      <c r="O109" s="78"/>
      <c r="P109" s="61"/>
    </row>
    <row r="110" spans="1:16" ht="38.25" customHeight="1" thickTop="1" thickBot="1">
      <c r="A110" s="58">
        <v>109</v>
      </c>
      <c r="B110" s="65" t="s">
        <v>527</v>
      </c>
      <c r="C110" s="65" t="s">
        <v>650</v>
      </c>
      <c r="D110" s="66" t="s">
        <v>293</v>
      </c>
      <c r="E110" s="154" t="s">
        <v>21</v>
      </c>
      <c r="F110" s="66">
        <v>551.75</v>
      </c>
      <c r="G110" s="67" t="s">
        <v>234</v>
      </c>
      <c r="H110" s="155" t="s">
        <v>665</v>
      </c>
      <c r="I110" s="164" t="s">
        <v>285</v>
      </c>
      <c r="J110" s="161" t="s">
        <v>126</v>
      </c>
      <c r="K110" s="161" t="s">
        <v>387</v>
      </c>
      <c r="L110" s="146" t="s">
        <v>318</v>
      </c>
      <c r="M110" s="133">
        <v>0</v>
      </c>
      <c r="N110" s="133">
        <v>551.69000000000005</v>
      </c>
      <c r="O110" s="78"/>
      <c r="P110" s="61"/>
    </row>
    <row r="111" spans="1:16" ht="38.25" customHeight="1" thickTop="1" thickBot="1">
      <c r="A111" s="58">
        <v>110</v>
      </c>
      <c r="B111" s="65" t="s">
        <v>527</v>
      </c>
      <c r="C111" s="65" t="s">
        <v>651</v>
      </c>
      <c r="D111" s="66" t="s">
        <v>311</v>
      </c>
      <c r="E111" s="67" t="s">
        <v>312</v>
      </c>
      <c r="F111" s="66">
        <v>1715</v>
      </c>
      <c r="G111" s="67" t="s">
        <v>282</v>
      </c>
      <c r="H111" s="155" t="s">
        <v>666</v>
      </c>
      <c r="I111" s="132" t="s">
        <v>313</v>
      </c>
      <c r="J111" s="161" t="s">
        <v>126</v>
      </c>
      <c r="K111" s="161" t="s">
        <v>387</v>
      </c>
      <c r="L111" s="146" t="s">
        <v>318</v>
      </c>
      <c r="M111" s="133">
        <v>0</v>
      </c>
      <c r="N111" s="131">
        <v>1715</v>
      </c>
      <c r="O111" s="78"/>
      <c r="P111" s="61"/>
    </row>
    <row r="112" spans="1:16" ht="38.25" customHeight="1" thickTop="1" thickBot="1">
      <c r="A112" s="58">
        <v>111</v>
      </c>
      <c r="B112" s="65" t="s">
        <v>527</v>
      </c>
      <c r="C112" s="65" t="s">
        <v>652</v>
      </c>
      <c r="D112" s="66" t="s">
        <v>314</v>
      </c>
      <c r="E112" s="67" t="s">
        <v>21</v>
      </c>
      <c r="F112" s="66">
        <v>285</v>
      </c>
      <c r="G112" s="67" t="s">
        <v>234</v>
      </c>
      <c r="H112" s="155" t="s">
        <v>667</v>
      </c>
      <c r="I112" s="164" t="s">
        <v>672</v>
      </c>
      <c r="J112" s="161" t="s">
        <v>126</v>
      </c>
      <c r="K112" s="161" t="s">
        <v>387</v>
      </c>
      <c r="L112" s="146" t="s">
        <v>318</v>
      </c>
      <c r="M112" s="133">
        <v>0</v>
      </c>
      <c r="N112" s="131">
        <v>285</v>
      </c>
      <c r="O112" s="78"/>
      <c r="P112" s="61"/>
    </row>
    <row r="113" spans="1:16" ht="38.25" customHeight="1" thickTop="1" thickBot="1">
      <c r="A113" s="58">
        <v>112</v>
      </c>
      <c r="B113" s="72" t="s">
        <v>50</v>
      </c>
      <c r="C113" s="72"/>
      <c r="D113" s="66" t="s">
        <v>297</v>
      </c>
      <c r="E113" s="67" t="s">
        <v>298</v>
      </c>
      <c r="F113" s="66">
        <v>106</v>
      </c>
      <c r="G113" s="67" t="s">
        <v>2486</v>
      </c>
      <c r="H113" s="155" t="s">
        <v>668</v>
      </c>
      <c r="I113" s="132" t="s">
        <v>299</v>
      </c>
      <c r="J113" s="161" t="s">
        <v>300</v>
      </c>
      <c r="K113" s="161" t="s">
        <v>387</v>
      </c>
      <c r="L113" s="146" t="s">
        <v>318</v>
      </c>
      <c r="M113" s="133">
        <v>0</v>
      </c>
      <c r="N113" s="133">
        <v>106</v>
      </c>
      <c r="O113" s="78"/>
      <c r="P113" s="61"/>
    </row>
    <row r="114" spans="1:16" ht="38.25" customHeight="1" thickTop="1" thickBot="1">
      <c r="A114" s="58">
        <v>113</v>
      </c>
      <c r="B114" s="72" t="s">
        <v>50</v>
      </c>
      <c r="C114" s="72"/>
      <c r="D114" s="67" t="s">
        <v>302</v>
      </c>
      <c r="E114" s="67" t="s">
        <v>301</v>
      </c>
      <c r="F114" s="66">
        <v>4200</v>
      </c>
      <c r="G114" s="67" t="s">
        <v>2485</v>
      </c>
      <c r="H114" s="155" t="s">
        <v>669</v>
      </c>
      <c r="I114" s="132" t="s">
        <v>303</v>
      </c>
      <c r="J114" s="133" t="s">
        <v>304</v>
      </c>
      <c r="K114" s="161" t="s">
        <v>387</v>
      </c>
      <c r="L114" s="146" t="s">
        <v>318</v>
      </c>
      <c r="M114" s="133">
        <v>0</v>
      </c>
      <c r="N114" s="131">
        <v>4200</v>
      </c>
      <c r="O114" s="78"/>
      <c r="P114" s="61"/>
    </row>
    <row r="115" spans="1:16" ht="38.25" customHeight="1" thickTop="1" thickBot="1">
      <c r="A115" s="58">
        <v>114</v>
      </c>
      <c r="B115" s="72" t="s">
        <v>50</v>
      </c>
      <c r="C115" s="72"/>
      <c r="D115" s="67" t="s">
        <v>324</v>
      </c>
      <c r="E115" s="66" t="s">
        <v>24</v>
      </c>
      <c r="F115" s="66">
        <v>11400</v>
      </c>
      <c r="G115" s="67" t="s">
        <v>17</v>
      </c>
      <c r="H115" s="155" t="s">
        <v>670</v>
      </c>
      <c r="I115" s="166" t="s">
        <v>325</v>
      </c>
      <c r="J115" s="161" t="s">
        <v>126</v>
      </c>
      <c r="K115" s="161" t="s">
        <v>387</v>
      </c>
      <c r="L115" s="146" t="s">
        <v>318</v>
      </c>
      <c r="M115" s="133">
        <v>0</v>
      </c>
      <c r="N115" s="131">
        <v>11400</v>
      </c>
      <c r="O115" s="78"/>
      <c r="P115" s="61"/>
    </row>
    <row r="116" spans="1:16" s="62" customFormat="1" ht="38.25" customHeight="1" thickTop="1" thickBot="1">
      <c r="A116" s="58">
        <v>115</v>
      </c>
      <c r="B116" s="72" t="s">
        <v>50</v>
      </c>
      <c r="C116" s="72"/>
      <c r="D116" s="66" t="s">
        <v>328</v>
      </c>
      <c r="E116" s="67" t="s">
        <v>202</v>
      </c>
      <c r="F116" s="66">
        <v>1890</v>
      </c>
      <c r="G116" s="67" t="s">
        <v>17</v>
      </c>
      <c r="H116" s="155" t="s">
        <v>671</v>
      </c>
      <c r="I116" s="167" t="s">
        <v>1730</v>
      </c>
      <c r="J116" s="161" t="s">
        <v>126</v>
      </c>
      <c r="K116" s="161" t="s">
        <v>387</v>
      </c>
      <c r="L116" s="146" t="s">
        <v>318</v>
      </c>
      <c r="M116" s="133">
        <v>0</v>
      </c>
      <c r="N116" s="131">
        <v>1890</v>
      </c>
      <c r="O116" s="78"/>
      <c r="P116" s="61"/>
    </row>
    <row r="117" spans="1:16" ht="38.25" customHeight="1" thickTop="1" thickBot="1">
      <c r="A117" s="58">
        <v>116</v>
      </c>
      <c r="B117" s="65" t="s">
        <v>527</v>
      </c>
      <c r="C117" s="65" t="s">
        <v>653</v>
      </c>
      <c r="D117" s="158" t="s">
        <v>343</v>
      </c>
      <c r="E117" s="165" t="s">
        <v>21</v>
      </c>
      <c r="F117" s="64">
        <v>625.4</v>
      </c>
      <c r="G117" s="158" t="s">
        <v>2487</v>
      </c>
      <c r="H117" s="159" t="s">
        <v>344</v>
      </c>
      <c r="I117" s="168" t="s">
        <v>1731</v>
      </c>
      <c r="J117" s="161" t="s">
        <v>126</v>
      </c>
      <c r="K117" s="161" t="s">
        <v>387</v>
      </c>
      <c r="L117" s="146" t="s">
        <v>318</v>
      </c>
      <c r="M117" s="133">
        <v>0</v>
      </c>
      <c r="N117" s="162">
        <v>625.4</v>
      </c>
      <c r="O117" s="78"/>
      <c r="P117" s="61"/>
    </row>
    <row r="118" spans="1:16" s="76" customFormat="1" ht="38.25" customHeight="1" thickTop="1" thickBot="1">
      <c r="A118" s="58">
        <v>117</v>
      </c>
      <c r="B118" s="65" t="s">
        <v>654</v>
      </c>
      <c r="C118" s="65" t="s">
        <v>653</v>
      </c>
      <c r="D118" s="64" t="s">
        <v>337</v>
      </c>
      <c r="E118" s="158" t="s">
        <v>24</v>
      </c>
      <c r="F118" s="64">
        <v>572.5</v>
      </c>
      <c r="G118" s="158" t="s">
        <v>307</v>
      </c>
      <c r="H118" s="159" t="s">
        <v>338</v>
      </c>
      <c r="I118" s="160" t="s">
        <v>339</v>
      </c>
      <c r="J118" s="161" t="s">
        <v>126</v>
      </c>
      <c r="K118" s="161" t="s">
        <v>387</v>
      </c>
      <c r="L118" s="146" t="s">
        <v>318</v>
      </c>
      <c r="M118" s="133">
        <v>0</v>
      </c>
      <c r="N118" s="162">
        <v>572.5</v>
      </c>
      <c r="O118" s="126"/>
      <c r="P118" s="61"/>
    </row>
    <row r="119" spans="1:16" ht="38.25" customHeight="1" thickTop="1" thickBot="1">
      <c r="A119" s="58">
        <v>118</v>
      </c>
      <c r="B119" s="72" t="s">
        <v>50</v>
      </c>
      <c r="C119" s="72"/>
      <c r="D119" s="66" t="s">
        <v>335</v>
      </c>
      <c r="E119" s="67" t="s">
        <v>284</v>
      </c>
      <c r="F119" s="66">
        <v>296.14</v>
      </c>
      <c r="G119" s="67" t="s">
        <v>17</v>
      </c>
      <c r="H119" s="155" t="s">
        <v>308</v>
      </c>
      <c r="I119" s="166" t="s">
        <v>325</v>
      </c>
      <c r="J119" s="161" t="s">
        <v>126</v>
      </c>
      <c r="K119" s="161" t="s">
        <v>387</v>
      </c>
      <c r="L119" s="146" t="s">
        <v>318</v>
      </c>
      <c r="M119" s="133">
        <v>0</v>
      </c>
      <c r="N119" s="131">
        <v>296.14</v>
      </c>
      <c r="O119" s="78"/>
      <c r="P119" s="61"/>
    </row>
    <row r="120" spans="1:16" ht="38.25" customHeight="1" thickTop="1" thickBot="1">
      <c r="A120" s="58">
        <v>119</v>
      </c>
      <c r="B120" s="72" t="s">
        <v>50</v>
      </c>
      <c r="C120" s="72"/>
      <c r="D120" s="66" t="s">
        <v>326</v>
      </c>
      <c r="E120" s="67" t="s">
        <v>24</v>
      </c>
      <c r="F120" s="66">
        <v>345.91</v>
      </c>
      <c r="G120" s="67" t="s">
        <v>17</v>
      </c>
      <c r="H120" s="155" t="s">
        <v>315</v>
      </c>
      <c r="I120" s="132" t="s">
        <v>327</v>
      </c>
      <c r="J120" s="161" t="s">
        <v>126</v>
      </c>
      <c r="K120" s="161" t="s">
        <v>387</v>
      </c>
      <c r="L120" s="146" t="s">
        <v>318</v>
      </c>
      <c r="M120" s="133">
        <v>0</v>
      </c>
      <c r="N120" s="131">
        <v>345.91</v>
      </c>
      <c r="O120" s="78"/>
      <c r="P120" s="61"/>
    </row>
    <row r="121" spans="1:16" s="75" customFormat="1" ht="38.25" customHeight="1" thickTop="1" thickBot="1">
      <c r="A121" s="58">
        <v>120</v>
      </c>
      <c r="B121" s="65" t="s">
        <v>527</v>
      </c>
      <c r="C121" s="65" t="s">
        <v>656</v>
      </c>
      <c r="D121" s="64" t="s">
        <v>340</v>
      </c>
      <c r="E121" s="165" t="s">
        <v>341</v>
      </c>
      <c r="F121" s="64" t="s">
        <v>316</v>
      </c>
      <c r="G121" s="158" t="s">
        <v>317</v>
      </c>
      <c r="H121" s="159" t="s">
        <v>342</v>
      </c>
      <c r="I121" s="160" t="s">
        <v>327</v>
      </c>
      <c r="J121" s="161" t="s">
        <v>126</v>
      </c>
      <c r="K121" s="161" t="s">
        <v>387</v>
      </c>
      <c r="L121" s="146" t="s">
        <v>318</v>
      </c>
      <c r="M121" s="133">
        <v>0</v>
      </c>
      <c r="N121" s="133">
        <v>7200</v>
      </c>
      <c r="O121" s="126"/>
      <c r="P121" s="58"/>
    </row>
    <row r="122" spans="1:16" ht="38.25" customHeight="1" thickTop="1" thickBot="1">
      <c r="A122" s="58">
        <v>121</v>
      </c>
      <c r="B122" s="169" t="s">
        <v>676</v>
      </c>
      <c r="C122" s="65" t="s">
        <v>655</v>
      </c>
      <c r="D122" s="66" t="s">
        <v>352</v>
      </c>
      <c r="E122" s="66" t="s">
        <v>190</v>
      </c>
      <c r="F122" s="66">
        <v>135</v>
      </c>
      <c r="G122" s="158" t="s">
        <v>317</v>
      </c>
      <c r="H122" s="159" t="s">
        <v>353</v>
      </c>
      <c r="I122" s="132" t="s">
        <v>347</v>
      </c>
      <c r="J122" s="161" t="s">
        <v>126</v>
      </c>
      <c r="K122" s="161" t="s">
        <v>387</v>
      </c>
      <c r="L122" s="146" t="s">
        <v>318</v>
      </c>
      <c r="M122" s="133">
        <v>0</v>
      </c>
      <c r="N122" s="133">
        <v>135</v>
      </c>
      <c r="O122" s="126"/>
      <c r="P122" s="60"/>
    </row>
    <row r="123" spans="1:16" ht="38.25" customHeight="1" thickTop="1" thickBot="1">
      <c r="A123" s="58">
        <v>122</v>
      </c>
      <c r="B123" s="72" t="s">
        <v>50</v>
      </c>
      <c r="C123" s="65"/>
      <c r="D123" s="66" t="s">
        <v>345</v>
      </c>
      <c r="E123" s="67" t="s">
        <v>202</v>
      </c>
      <c r="F123" s="66">
        <v>282.8</v>
      </c>
      <c r="G123" s="67" t="s">
        <v>17</v>
      </c>
      <c r="H123" s="159" t="s">
        <v>346</v>
      </c>
      <c r="I123" s="132" t="s">
        <v>347</v>
      </c>
      <c r="J123" s="161" t="s">
        <v>126</v>
      </c>
      <c r="K123" s="161" t="s">
        <v>387</v>
      </c>
      <c r="L123" s="146" t="s">
        <v>318</v>
      </c>
      <c r="M123" s="133">
        <v>0</v>
      </c>
      <c r="N123" s="131">
        <v>282.8</v>
      </c>
      <c r="O123" s="126"/>
      <c r="P123" s="60"/>
    </row>
    <row r="124" spans="1:16" ht="38.25" customHeight="1" thickTop="1" thickBot="1">
      <c r="A124" s="58">
        <v>123</v>
      </c>
      <c r="B124" s="65" t="s">
        <v>527</v>
      </c>
      <c r="C124" s="65" t="s">
        <v>655</v>
      </c>
      <c r="D124" s="66" t="s">
        <v>357</v>
      </c>
      <c r="E124" s="67" t="s">
        <v>76</v>
      </c>
      <c r="F124" s="66">
        <v>1157.46</v>
      </c>
      <c r="G124" s="158" t="s">
        <v>317</v>
      </c>
      <c r="H124" s="159" t="s">
        <v>354</v>
      </c>
      <c r="I124" s="132" t="s">
        <v>349</v>
      </c>
      <c r="J124" s="161" t="s">
        <v>126</v>
      </c>
      <c r="K124" s="161" t="s">
        <v>387</v>
      </c>
      <c r="L124" s="146" t="s">
        <v>318</v>
      </c>
      <c r="M124" s="133">
        <v>0</v>
      </c>
      <c r="N124" s="131">
        <v>1157.46</v>
      </c>
      <c r="O124" s="126"/>
      <c r="P124" s="60"/>
    </row>
    <row r="125" spans="1:16" ht="38.25" customHeight="1" thickTop="1" thickBot="1">
      <c r="A125" s="58">
        <v>124</v>
      </c>
      <c r="B125" s="65" t="s">
        <v>527</v>
      </c>
      <c r="C125" s="65" t="s">
        <v>655</v>
      </c>
      <c r="D125" s="66" t="s">
        <v>355</v>
      </c>
      <c r="E125" s="67" t="s">
        <v>80</v>
      </c>
      <c r="F125" s="66">
        <v>270</v>
      </c>
      <c r="G125" s="158" t="s">
        <v>317</v>
      </c>
      <c r="H125" s="159" t="s">
        <v>336</v>
      </c>
      <c r="I125" s="132" t="s">
        <v>356</v>
      </c>
      <c r="J125" s="161" t="s">
        <v>126</v>
      </c>
      <c r="K125" s="161" t="s">
        <v>387</v>
      </c>
      <c r="L125" s="146" t="s">
        <v>318</v>
      </c>
      <c r="M125" s="133">
        <v>0</v>
      </c>
      <c r="N125" s="131">
        <v>270</v>
      </c>
      <c r="O125" s="126"/>
      <c r="P125" s="60"/>
    </row>
    <row r="126" spans="1:16" ht="38.25" customHeight="1" thickTop="1" thickBot="1">
      <c r="A126" s="58">
        <v>125</v>
      </c>
      <c r="B126" s="65" t="s">
        <v>527</v>
      </c>
      <c r="C126" s="65" t="s">
        <v>655</v>
      </c>
      <c r="D126" s="66" t="s">
        <v>358</v>
      </c>
      <c r="E126" s="67" t="s">
        <v>365</v>
      </c>
      <c r="F126" s="66">
        <v>777</v>
      </c>
      <c r="G126" s="158" t="s">
        <v>317</v>
      </c>
      <c r="H126" s="159" t="s">
        <v>359</v>
      </c>
      <c r="I126" s="132" t="s">
        <v>349</v>
      </c>
      <c r="J126" s="161" t="s">
        <v>126</v>
      </c>
      <c r="K126" s="161" t="s">
        <v>387</v>
      </c>
      <c r="L126" s="146" t="s">
        <v>318</v>
      </c>
      <c r="M126" s="133">
        <v>0</v>
      </c>
      <c r="N126" s="131">
        <v>777</v>
      </c>
      <c r="O126" s="126"/>
      <c r="P126" s="60"/>
    </row>
    <row r="127" spans="1:16" ht="38.25" customHeight="1" thickTop="1" thickBot="1">
      <c r="A127" s="58">
        <v>126</v>
      </c>
      <c r="B127" s="65" t="s">
        <v>527</v>
      </c>
      <c r="C127" s="65" t="s">
        <v>655</v>
      </c>
      <c r="D127" s="66" t="s">
        <v>363</v>
      </c>
      <c r="E127" s="67" t="s">
        <v>195</v>
      </c>
      <c r="F127" s="66">
        <v>216.5</v>
      </c>
      <c r="G127" s="158" t="s">
        <v>317</v>
      </c>
      <c r="H127" s="159" t="s">
        <v>364</v>
      </c>
      <c r="I127" s="132" t="s">
        <v>356</v>
      </c>
      <c r="J127" s="161" t="s">
        <v>126</v>
      </c>
      <c r="K127" s="161" t="s">
        <v>387</v>
      </c>
      <c r="L127" s="146" t="s">
        <v>318</v>
      </c>
      <c r="M127" s="133">
        <v>0</v>
      </c>
      <c r="N127" s="131">
        <v>216.5</v>
      </c>
      <c r="O127" s="126"/>
      <c r="P127" s="61"/>
    </row>
    <row r="128" spans="1:16" ht="38.25" customHeight="1" thickTop="1" thickBot="1">
      <c r="A128" s="58">
        <v>127</v>
      </c>
      <c r="B128" s="72" t="s">
        <v>50</v>
      </c>
      <c r="C128" s="72"/>
      <c r="D128" s="66" t="s">
        <v>348</v>
      </c>
      <c r="E128" s="154" t="s">
        <v>21</v>
      </c>
      <c r="F128" s="66">
        <v>4</v>
      </c>
      <c r="G128" s="67" t="s">
        <v>17</v>
      </c>
      <c r="H128" s="159" t="s">
        <v>350</v>
      </c>
      <c r="I128" s="132" t="s">
        <v>349</v>
      </c>
      <c r="J128" s="161" t="s">
        <v>126</v>
      </c>
      <c r="K128" s="161" t="s">
        <v>387</v>
      </c>
      <c r="L128" s="146" t="s">
        <v>318</v>
      </c>
      <c r="M128" s="133">
        <v>0</v>
      </c>
      <c r="N128" s="133">
        <v>4</v>
      </c>
      <c r="O128" s="126"/>
      <c r="P128" s="61"/>
    </row>
    <row r="129" spans="1:16" ht="38.25" customHeight="1" thickTop="1" thickBot="1">
      <c r="A129" s="58">
        <v>128</v>
      </c>
      <c r="B129" s="169" t="s">
        <v>527</v>
      </c>
      <c r="C129" s="65" t="s">
        <v>655</v>
      </c>
      <c r="D129" s="66" t="s">
        <v>360</v>
      </c>
      <c r="E129" s="67" t="s">
        <v>361</v>
      </c>
      <c r="F129" s="66">
        <v>200</v>
      </c>
      <c r="G129" s="158" t="s">
        <v>317</v>
      </c>
      <c r="H129" s="159" t="s">
        <v>362</v>
      </c>
      <c r="I129" s="132" t="s">
        <v>356</v>
      </c>
      <c r="J129" s="161" t="s">
        <v>181</v>
      </c>
      <c r="K129" s="161" t="s">
        <v>387</v>
      </c>
      <c r="L129" s="146" t="s">
        <v>318</v>
      </c>
      <c r="M129" s="133">
        <v>0</v>
      </c>
      <c r="N129" s="133">
        <v>200</v>
      </c>
      <c r="O129" s="126"/>
      <c r="P129" s="61"/>
    </row>
    <row r="130" spans="1:16" ht="38.25" customHeight="1" thickTop="1" thickBot="1">
      <c r="A130" s="58">
        <v>129</v>
      </c>
      <c r="B130" s="72" t="s">
        <v>50</v>
      </c>
      <c r="C130" s="72"/>
      <c r="D130" s="66" t="s">
        <v>567</v>
      </c>
      <c r="E130" s="67" t="s">
        <v>21</v>
      </c>
      <c r="F130" s="66" t="s">
        <v>568</v>
      </c>
      <c r="G130" s="67" t="s">
        <v>17</v>
      </c>
      <c r="H130" s="159" t="s">
        <v>367</v>
      </c>
      <c r="I130" s="132" t="s">
        <v>569</v>
      </c>
      <c r="J130" s="161" t="s">
        <v>181</v>
      </c>
      <c r="K130" s="161" t="s">
        <v>387</v>
      </c>
      <c r="L130" s="146" t="s">
        <v>318</v>
      </c>
      <c r="M130" s="133">
        <v>0</v>
      </c>
      <c r="N130" s="131" t="s">
        <v>568</v>
      </c>
      <c r="O130" s="126"/>
      <c r="P130" s="60"/>
    </row>
    <row r="131" spans="1:16" ht="38.25" customHeight="1" thickTop="1" thickBot="1">
      <c r="A131" s="58">
        <v>130</v>
      </c>
      <c r="B131" s="72" t="s">
        <v>50</v>
      </c>
      <c r="C131" s="72"/>
      <c r="D131" s="66" t="s">
        <v>570</v>
      </c>
      <c r="E131" s="67" t="s">
        <v>284</v>
      </c>
      <c r="F131" s="66" t="s">
        <v>571</v>
      </c>
      <c r="G131" s="67" t="s">
        <v>17</v>
      </c>
      <c r="H131" s="159" t="s">
        <v>368</v>
      </c>
      <c r="I131" s="132" t="s">
        <v>569</v>
      </c>
      <c r="J131" s="161" t="s">
        <v>181</v>
      </c>
      <c r="K131" s="161" t="s">
        <v>387</v>
      </c>
      <c r="L131" s="146" t="s">
        <v>318</v>
      </c>
      <c r="M131" s="133">
        <v>0</v>
      </c>
      <c r="N131" s="131" t="s">
        <v>571</v>
      </c>
      <c r="O131" s="126"/>
      <c r="P131" s="61"/>
    </row>
    <row r="132" spans="1:16" ht="38.25" customHeight="1" thickTop="1" thickBot="1">
      <c r="A132" s="58">
        <v>131</v>
      </c>
      <c r="B132" s="65" t="s">
        <v>434</v>
      </c>
      <c r="C132" s="65" t="s">
        <v>573</v>
      </c>
      <c r="D132" s="66" t="s">
        <v>578</v>
      </c>
      <c r="E132" s="154" t="s">
        <v>579</v>
      </c>
      <c r="F132" s="66">
        <v>550</v>
      </c>
      <c r="G132" s="67" t="s">
        <v>580</v>
      </c>
      <c r="H132" s="159" t="s">
        <v>565</v>
      </c>
      <c r="I132" s="132" t="s">
        <v>581</v>
      </c>
      <c r="J132" s="161" t="s">
        <v>271</v>
      </c>
      <c r="K132" s="161" t="s">
        <v>387</v>
      </c>
      <c r="L132" s="146" t="s">
        <v>318</v>
      </c>
      <c r="M132" s="133">
        <v>0</v>
      </c>
      <c r="N132" s="131">
        <v>550</v>
      </c>
      <c r="O132" s="126"/>
      <c r="P132" s="60"/>
    </row>
    <row r="133" spans="1:16" ht="38.25" customHeight="1" thickTop="1" thickBot="1">
      <c r="A133" s="58">
        <v>132</v>
      </c>
      <c r="B133" s="65" t="s">
        <v>434</v>
      </c>
      <c r="C133" s="65" t="s">
        <v>573</v>
      </c>
      <c r="D133" s="66" t="s">
        <v>575</v>
      </c>
      <c r="E133" s="67" t="s">
        <v>574</v>
      </c>
      <c r="F133" s="66">
        <v>800</v>
      </c>
      <c r="G133" s="67" t="s">
        <v>576</v>
      </c>
      <c r="H133" s="159" t="s">
        <v>566</v>
      </c>
      <c r="I133" s="166" t="s">
        <v>577</v>
      </c>
      <c r="J133" s="161" t="s">
        <v>271</v>
      </c>
      <c r="K133" s="161" t="s">
        <v>387</v>
      </c>
      <c r="L133" s="146" t="s">
        <v>318</v>
      </c>
      <c r="M133" s="133">
        <v>0</v>
      </c>
      <c r="N133" s="133">
        <v>800</v>
      </c>
      <c r="O133" s="126"/>
      <c r="P133" s="61"/>
    </row>
    <row r="134" spans="1:16" s="62" customFormat="1" ht="38.25" customHeight="1" thickTop="1" thickBot="1">
      <c r="A134" s="58">
        <v>133</v>
      </c>
      <c r="B134" s="65" t="s">
        <v>434</v>
      </c>
      <c r="C134" s="65" t="s">
        <v>687</v>
      </c>
      <c r="D134" s="66" t="s">
        <v>688</v>
      </c>
      <c r="E134" s="67" t="s">
        <v>686</v>
      </c>
      <c r="F134" s="66">
        <v>219400</v>
      </c>
      <c r="G134" s="67" t="s">
        <v>689</v>
      </c>
      <c r="H134" s="159" t="s">
        <v>582</v>
      </c>
      <c r="I134" s="132" t="s">
        <v>690</v>
      </c>
      <c r="J134" s="133" t="s">
        <v>691</v>
      </c>
      <c r="K134" s="161" t="s">
        <v>387</v>
      </c>
      <c r="L134" s="146" t="s">
        <v>318</v>
      </c>
      <c r="M134" s="133">
        <v>0</v>
      </c>
      <c r="N134" s="133">
        <f>52656+109700</f>
        <v>162356</v>
      </c>
      <c r="O134" s="162">
        <v>57044</v>
      </c>
      <c r="P134" s="60"/>
    </row>
    <row r="135" spans="1:16" s="62" customFormat="1" ht="38.25" customHeight="1" thickTop="1" thickBot="1">
      <c r="A135" s="58">
        <v>134</v>
      </c>
      <c r="B135" s="65" t="s">
        <v>434</v>
      </c>
      <c r="C135" s="65" t="s">
        <v>683</v>
      </c>
      <c r="D135" s="66" t="s">
        <v>682</v>
      </c>
      <c r="E135" s="154" t="s">
        <v>681</v>
      </c>
      <c r="F135" s="66">
        <v>7140</v>
      </c>
      <c r="G135" s="67" t="s">
        <v>559</v>
      </c>
      <c r="H135" s="159" t="s">
        <v>583</v>
      </c>
      <c r="I135" s="132" t="s">
        <v>684</v>
      </c>
      <c r="J135" s="133" t="s">
        <v>685</v>
      </c>
      <c r="K135" s="161" t="s">
        <v>387</v>
      </c>
      <c r="L135" s="146" t="s">
        <v>318</v>
      </c>
      <c r="M135" s="133">
        <v>0</v>
      </c>
      <c r="N135" s="133" t="s">
        <v>1740</v>
      </c>
      <c r="O135" s="126"/>
      <c r="P135" s="60"/>
    </row>
    <row r="136" spans="1:16" s="62" customFormat="1" ht="38.25" customHeight="1" thickTop="1" thickBot="1">
      <c r="A136" s="58">
        <v>135</v>
      </c>
      <c r="B136" s="65" t="s">
        <v>434</v>
      </c>
      <c r="C136" s="65" t="s">
        <v>679</v>
      </c>
      <c r="D136" s="67" t="s">
        <v>678</v>
      </c>
      <c r="E136" s="67" t="s">
        <v>20</v>
      </c>
      <c r="F136" s="66">
        <v>478</v>
      </c>
      <c r="G136" s="67" t="s">
        <v>234</v>
      </c>
      <c r="H136" s="159" t="s">
        <v>584</v>
      </c>
      <c r="I136" s="164" t="s">
        <v>680</v>
      </c>
      <c r="J136" s="161" t="s">
        <v>271</v>
      </c>
      <c r="K136" s="161" t="s">
        <v>387</v>
      </c>
      <c r="L136" s="146" t="s">
        <v>318</v>
      </c>
      <c r="M136" s="133">
        <v>0</v>
      </c>
      <c r="N136" s="131">
        <v>478</v>
      </c>
      <c r="O136" s="126"/>
      <c r="P136" s="60"/>
    </row>
    <row r="137" spans="1:16" ht="38.25" customHeight="1" thickTop="1" thickBot="1">
      <c r="A137" s="58">
        <v>136</v>
      </c>
      <c r="B137" s="170" t="s">
        <v>696</v>
      </c>
      <c r="C137" s="72"/>
      <c r="D137" s="66" t="s">
        <v>697</v>
      </c>
      <c r="E137" s="66" t="s">
        <v>695</v>
      </c>
      <c r="F137" s="66">
        <v>3000</v>
      </c>
      <c r="G137" s="67" t="s">
        <v>698</v>
      </c>
      <c r="H137" s="159" t="s">
        <v>677</v>
      </c>
      <c r="I137" s="132" t="s">
        <v>699</v>
      </c>
      <c r="J137" s="133" t="s">
        <v>700</v>
      </c>
      <c r="K137" s="161" t="s">
        <v>387</v>
      </c>
      <c r="L137" s="146" t="s">
        <v>318</v>
      </c>
      <c r="M137" s="133">
        <v>0</v>
      </c>
      <c r="N137" s="133">
        <v>0</v>
      </c>
      <c r="O137" s="162">
        <v>15</v>
      </c>
      <c r="P137" s="66">
        <v>15</v>
      </c>
    </row>
    <row r="138" spans="1:16" ht="38.25" customHeight="1" thickTop="1" thickBot="1">
      <c r="A138" s="58">
        <v>137</v>
      </c>
      <c r="B138" s="65" t="s">
        <v>434</v>
      </c>
      <c r="C138" s="65" t="s">
        <v>748</v>
      </c>
      <c r="D138" s="67" t="s">
        <v>747</v>
      </c>
      <c r="E138" s="67" t="s">
        <v>746</v>
      </c>
      <c r="F138" s="66">
        <v>51900</v>
      </c>
      <c r="G138" s="67" t="s">
        <v>576</v>
      </c>
      <c r="H138" s="159" t="s">
        <v>738</v>
      </c>
      <c r="I138" s="132" t="s">
        <v>749</v>
      </c>
      <c r="J138" s="161" t="s">
        <v>271</v>
      </c>
      <c r="K138" s="161" t="s">
        <v>750</v>
      </c>
      <c r="L138" s="146" t="s">
        <v>318</v>
      </c>
      <c r="M138" s="133">
        <v>0</v>
      </c>
      <c r="N138" s="131">
        <v>51900</v>
      </c>
      <c r="O138" s="126"/>
      <c r="P138" s="60"/>
    </row>
    <row r="139" spans="1:16" ht="38.25" customHeight="1" thickTop="1" thickBot="1">
      <c r="A139" s="58">
        <v>138</v>
      </c>
      <c r="B139" s="169" t="s">
        <v>527</v>
      </c>
      <c r="C139" s="65" t="s">
        <v>744</v>
      </c>
      <c r="D139" s="66" t="s">
        <v>742</v>
      </c>
      <c r="E139" s="67" t="s">
        <v>312</v>
      </c>
      <c r="F139" s="66">
        <v>703</v>
      </c>
      <c r="G139" s="67" t="s">
        <v>740</v>
      </c>
      <c r="H139" s="159" t="s">
        <v>739</v>
      </c>
      <c r="I139" s="132" t="s">
        <v>743</v>
      </c>
      <c r="J139" s="161" t="s">
        <v>745</v>
      </c>
      <c r="K139" s="161" t="s">
        <v>387</v>
      </c>
      <c r="L139" s="146" t="s">
        <v>318</v>
      </c>
      <c r="M139" s="133">
        <v>0</v>
      </c>
      <c r="N139" s="133">
        <v>0</v>
      </c>
      <c r="O139" s="131">
        <v>703</v>
      </c>
      <c r="P139" s="60"/>
    </row>
    <row r="140" spans="1:16" ht="38.25" customHeight="1" thickTop="1" thickBot="1">
      <c r="A140" s="58">
        <v>139</v>
      </c>
      <c r="B140" s="169" t="s">
        <v>527</v>
      </c>
      <c r="C140" s="65" t="s">
        <v>754</v>
      </c>
      <c r="D140" s="66" t="s">
        <v>752</v>
      </c>
      <c r="E140" s="67" t="s">
        <v>753</v>
      </c>
      <c r="F140" s="66">
        <v>99</v>
      </c>
      <c r="G140" s="67" t="s">
        <v>234</v>
      </c>
      <c r="H140" s="159" t="s">
        <v>741</v>
      </c>
      <c r="I140" s="132" t="s">
        <v>755</v>
      </c>
      <c r="J140" s="161" t="s">
        <v>271</v>
      </c>
      <c r="K140" s="161" t="s">
        <v>387</v>
      </c>
      <c r="L140" s="146" t="s">
        <v>318</v>
      </c>
      <c r="M140" s="133">
        <v>0</v>
      </c>
      <c r="N140" s="133">
        <v>0</v>
      </c>
      <c r="O140" s="131">
        <v>99</v>
      </c>
      <c r="P140" s="60"/>
    </row>
    <row r="141" spans="1:16" ht="38.25" customHeight="1" thickTop="1" thickBot="1">
      <c r="A141" s="58">
        <v>140</v>
      </c>
      <c r="B141" s="72" t="s">
        <v>1737</v>
      </c>
      <c r="C141" s="72"/>
      <c r="D141" s="66" t="s">
        <v>1734</v>
      </c>
      <c r="E141" s="67" t="s">
        <v>1735</v>
      </c>
      <c r="F141" s="66">
        <v>60</v>
      </c>
      <c r="G141" s="67" t="s">
        <v>1738</v>
      </c>
      <c r="H141" s="155" t="s">
        <v>1714</v>
      </c>
      <c r="I141" s="164" t="s">
        <v>1736</v>
      </c>
      <c r="J141" s="161" t="s">
        <v>1739</v>
      </c>
      <c r="K141" s="161" t="s">
        <v>591</v>
      </c>
      <c r="L141" s="146" t="s">
        <v>318</v>
      </c>
      <c r="M141" s="133">
        <v>0</v>
      </c>
      <c r="N141" s="133"/>
      <c r="O141" s="66">
        <v>60</v>
      </c>
      <c r="P141" s="60"/>
    </row>
    <row r="142" spans="1:16" ht="38.25" customHeight="1" thickTop="1" thickBot="1">
      <c r="A142" s="58">
        <v>141</v>
      </c>
      <c r="B142" s="171" t="s">
        <v>50</v>
      </c>
      <c r="C142" s="72"/>
      <c r="D142" s="66" t="s">
        <v>1771</v>
      </c>
      <c r="E142" s="67" t="s">
        <v>19</v>
      </c>
      <c r="F142" s="66" t="s">
        <v>1772</v>
      </c>
      <c r="G142" s="67" t="s">
        <v>17</v>
      </c>
      <c r="H142" s="155" t="s">
        <v>1732</v>
      </c>
      <c r="I142" s="164" t="s">
        <v>1773</v>
      </c>
      <c r="J142" s="161" t="s">
        <v>271</v>
      </c>
      <c r="K142" s="161" t="s">
        <v>387</v>
      </c>
      <c r="L142" s="146" t="s">
        <v>318</v>
      </c>
      <c r="M142" s="133">
        <v>0</v>
      </c>
      <c r="N142" s="133">
        <v>0</v>
      </c>
      <c r="O142" s="66" t="s">
        <v>1772</v>
      </c>
      <c r="P142" s="60"/>
    </row>
    <row r="143" spans="1:16" ht="38.25" customHeight="1" thickTop="1" thickBot="1">
      <c r="A143" s="58">
        <v>142</v>
      </c>
      <c r="B143" s="171" t="s">
        <v>50</v>
      </c>
      <c r="C143" s="72"/>
      <c r="D143" s="66" t="s">
        <v>1774</v>
      </c>
      <c r="E143" s="172" t="s">
        <v>202</v>
      </c>
      <c r="F143" s="66">
        <v>161.5</v>
      </c>
      <c r="G143" s="67" t="s">
        <v>17</v>
      </c>
      <c r="H143" s="155" t="s">
        <v>1733</v>
      </c>
      <c r="I143" s="164" t="s">
        <v>1775</v>
      </c>
      <c r="J143" s="161" t="s">
        <v>271</v>
      </c>
      <c r="K143" s="161" t="s">
        <v>387</v>
      </c>
      <c r="L143" s="146" t="s">
        <v>318</v>
      </c>
      <c r="M143" s="133">
        <v>0</v>
      </c>
      <c r="N143" s="133">
        <v>0</v>
      </c>
      <c r="O143" s="131">
        <v>161.5</v>
      </c>
      <c r="P143" s="60"/>
    </row>
    <row r="144" spans="1:16" ht="38.25" customHeight="1" thickTop="1" thickBot="1">
      <c r="A144" s="58">
        <v>143</v>
      </c>
      <c r="B144" s="65" t="s">
        <v>434</v>
      </c>
      <c r="C144" s="65" t="s">
        <v>1777</v>
      </c>
      <c r="D144" s="66" t="s">
        <v>1779</v>
      </c>
      <c r="E144" s="67" t="s">
        <v>1778</v>
      </c>
      <c r="F144" s="66">
        <v>15200</v>
      </c>
      <c r="G144" s="67" t="s">
        <v>1784</v>
      </c>
      <c r="H144" s="155" t="s">
        <v>1781</v>
      </c>
      <c r="I144" s="164" t="s">
        <v>1741</v>
      </c>
      <c r="J144" s="161" t="s">
        <v>271</v>
      </c>
      <c r="K144" s="161" t="s">
        <v>591</v>
      </c>
      <c r="L144" s="146" t="s">
        <v>318</v>
      </c>
      <c r="M144" s="133">
        <v>0</v>
      </c>
      <c r="N144" s="133">
        <v>0</v>
      </c>
      <c r="O144" s="131">
        <v>15200</v>
      </c>
      <c r="P144" s="60"/>
    </row>
    <row r="145" spans="1:16" ht="38.25" customHeight="1" thickTop="1" thickBot="1">
      <c r="A145" s="58">
        <v>144</v>
      </c>
      <c r="B145" s="72" t="s">
        <v>502</v>
      </c>
      <c r="C145" s="171"/>
      <c r="D145" s="66" t="s">
        <v>1783</v>
      </c>
      <c r="E145" s="67" t="s">
        <v>1780</v>
      </c>
      <c r="F145" s="66">
        <v>1500</v>
      </c>
      <c r="G145" s="67" t="s">
        <v>1738</v>
      </c>
      <c r="H145" s="155" t="s">
        <v>1782</v>
      </c>
      <c r="I145" s="164" t="s">
        <v>1785</v>
      </c>
      <c r="J145" s="161" t="s">
        <v>181</v>
      </c>
      <c r="K145" s="161" t="s">
        <v>591</v>
      </c>
      <c r="L145" s="146" t="s">
        <v>318</v>
      </c>
      <c r="M145" s="133">
        <v>0</v>
      </c>
      <c r="N145" s="133">
        <v>0</v>
      </c>
      <c r="O145" s="131">
        <v>1500</v>
      </c>
      <c r="P145" s="60"/>
    </row>
    <row r="146" spans="1:16" ht="38.25" customHeight="1" thickTop="1" thickBot="1">
      <c r="A146" s="58">
        <v>145</v>
      </c>
      <c r="B146" s="72" t="s">
        <v>109</v>
      </c>
      <c r="C146" s="72"/>
      <c r="D146" s="66" t="s">
        <v>1814</v>
      </c>
      <c r="E146" s="66" t="s">
        <v>177</v>
      </c>
      <c r="F146" s="66">
        <v>7095.42</v>
      </c>
      <c r="G146" s="67" t="s">
        <v>230</v>
      </c>
      <c r="H146" s="155" t="s">
        <v>1786</v>
      </c>
      <c r="I146" s="164" t="s">
        <v>1815</v>
      </c>
      <c r="J146" s="161" t="s">
        <v>1816</v>
      </c>
      <c r="K146" s="161" t="s">
        <v>1817</v>
      </c>
      <c r="L146" s="146" t="s">
        <v>318</v>
      </c>
      <c r="M146" s="133">
        <v>0</v>
      </c>
      <c r="N146" s="133">
        <v>0</v>
      </c>
      <c r="O146" s="131">
        <v>0</v>
      </c>
      <c r="P146" s="66">
        <v>7095.42</v>
      </c>
    </row>
    <row r="147" spans="1:16" ht="38.25" customHeight="1" thickTop="1" thickBot="1">
      <c r="A147" s="58">
        <v>146</v>
      </c>
      <c r="B147" s="72" t="s">
        <v>109</v>
      </c>
      <c r="C147" s="72"/>
      <c r="D147" s="66" t="s">
        <v>1819</v>
      </c>
      <c r="E147" s="67" t="s">
        <v>20</v>
      </c>
      <c r="F147" s="66">
        <v>1940</v>
      </c>
      <c r="G147" s="67" t="s">
        <v>17</v>
      </c>
      <c r="H147" s="155" t="s">
        <v>1818</v>
      </c>
      <c r="I147" s="164" t="s">
        <v>1820</v>
      </c>
      <c r="J147" s="161" t="s">
        <v>274</v>
      </c>
      <c r="K147" s="161" t="s">
        <v>1817</v>
      </c>
      <c r="L147" s="146" t="s">
        <v>318</v>
      </c>
      <c r="M147" s="133">
        <v>0</v>
      </c>
      <c r="N147" s="133">
        <v>0</v>
      </c>
      <c r="O147" s="131">
        <v>1940</v>
      </c>
      <c r="P147" s="60"/>
    </row>
    <row r="148" spans="1:16" ht="38.25" customHeight="1" thickTop="1" thickBot="1">
      <c r="A148" s="58">
        <v>147</v>
      </c>
      <c r="B148" s="72" t="s">
        <v>109</v>
      </c>
      <c r="C148" s="72"/>
      <c r="D148" s="66" t="s">
        <v>1821</v>
      </c>
      <c r="E148" s="67" t="s">
        <v>20</v>
      </c>
      <c r="F148" s="66" t="s">
        <v>1822</v>
      </c>
      <c r="G148" s="67" t="s">
        <v>17</v>
      </c>
      <c r="H148" s="155" t="s">
        <v>1787</v>
      </c>
      <c r="I148" s="164" t="s">
        <v>1793</v>
      </c>
      <c r="J148" s="161" t="s">
        <v>274</v>
      </c>
      <c r="K148" s="161" t="s">
        <v>1817</v>
      </c>
      <c r="L148" s="146" t="s">
        <v>318</v>
      </c>
      <c r="M148" s="133">
        <v>0</v>
      </c>
      <c r="N148" s="133">
        <v>0</v>
      </c>
      <c r="O148" s="131">
        <v>0</v>
      </c>
      <c r="P148" s="66" t="s">
        <v>1822</v>
      </c>
    </row>
    <row r="149" spans="1:16" ht="38.25" customHeight="1" thickTop="1" thickBot="1">
      <c r="A149" s="58">
        <v>148</v>
      </c>
      <c r="B149" s="72" t="s">
        <v>109</v>
      </c>
      <c r="C149" s="72"/>
      <c r="D149" s="66" t="s">
        <v>1824</v>
      </c>
      <c r="E149" s="66" t="s">
        <v>177</v>
      </c>
      <c r="F149" s="66">
        <v>1647</v>
      </c>
      <c r="G149" s="67" t="s">
        <v>17</v>
      </c>
      <c r="H149" s="155" t="s">
        <v>1788</v>
      </c>
      <c r="I149" s="164" t="s">
        <v>1825</v>
      </c>
      <c r="J149" s="161" t="s">
        <v>274</v>
      </c>
      <c r="K149" s="161" t="s">
        <v>1817</v>
      </c>
      <c r="L149" s="146" t="s">
        <v>318</v>
      </c>
      <c r="M149" s="133">
        <v>0</v>
      </c>
      <c r="N149" s="133">
        <v>0</v>
      </c>
      <c r="O149" s="131">
        <v>0</v>
      </c>
      <c r="P149" s="66">
        <v>1647</v>
      </c>
    </row>
    <row r="150" spans="1:16" ht="38.25" customHeight="1" thickTop="1" thickBot="1">
      <c r="A150" s="58">
        <v>149</v>
      </c>
      <c r="B150" s="173" t="s">
        <v>1791</v>
      </c>
      <c r="C150" s="72"/>
      <c r="D150" s="67" t="s">
        <v>1790</v>
      </c>
      <c r="E150" s="67" t="s">
        <v>103</v>
      </c>
      <c r="F150" s="66">
        <v>1240</v>
      </c>
      <c r="G150" s="67" t="s">
        <v>1792</v>
      </c>
      <c r="H150" s="155" t="s">
        <v>1789</v>
      </c>
      <c r="I150" s="164" t="s">
        <v>1795</v>
      </c>
      <c r="J150" s="133" t="s">
        <v>1794</v>
      </c>
      <c r="K150" s="161" t="s">
        <v>591</v>
      </c>
      <c r="L150" s="146" t="s">
        <v>318</v>
      </c>
      <c r="M150" s="133">
        <v>0</v>
      </c>
      <c r="N150" s="133">
        <v>0</v>
      </c>
      <c r="O150" s="131">
        <v>1240</v>
      </c>
      <c r="P150" s="60"/>
    </row>
    <row r="151" spans="1:16" ht="38.25" customHeight="1" thickTop="1" thickBot="1">
      <c r="A151" s="58">
        <v>150</v>
      </c>
      <c r="B151" s="72" t="s">
        <v>50</v>
      </c>
      <c r="C151" s="72"/>
      <c r="D151" s="66" t="s">
        <v>1843</v>
      </c>
      <c r="E151" s="67" t="s">
        <v>1846</v>
      </c>
      <c r="F151" s="66">
        <v>370</v>
      </c>
      <c r="G151" s="67" t="s">
        <v>17</v>
      </c>
      <c r="H151" s="155" t="s">
        <v>1845</v>
      </c>
      <c r="I151" s="164" t="s">
        <v>1847</v>
      </c>
      <c r="J151" s="161" t="s">
        <v>1848</v>
      </c>
      <c r="K151" s="161" t="s">
        <v>1817</v>
      </c>
      <c r="L151" s="146" t="s">
        <v>318</v>
      </c>
      <c r="M151" s="133">
        <v>0</v>
      </c>
      <c r="N151" s="133">
        <v>0</v>
      </c>
      <c r="O151" s="66">
        <v>370</v>
      </c>
      <c r="P151" s="60"/>
    </row>
    <row r="152" spans="1:16" ht="38.25" customHeight="1" thickTop="1" thickBot="1">
      <c r="A152" s="58">
        <v>151</v>
      </c>
      <c r="B152" s="72" t="s">
        <v>1767</v>
      </c>
      <c r="C152" s="65" t="s">
        <v>1850</v>
      </c>
      <c r="D152" s="66" t="s">
        <v>1853</v>
      </c>
      <c r="E152" s="67" t="s">
        <v>1849</v>
      </c>
      <c r="F152" s="66">
        <v>5900</v>
      </c>
      <c r="G152" s="67" t="s">
        <v>1851</v>
      </c>
      <c r="H152" s="155" t="s">
        <v>1844</v>
      </c>
      <c r="I152" s="164" t="s">
        <v>1852</v>
      </c>
      <c r="J152" s="161" t="s">
        <v>274</v>
      </c>
      <c r="K152" s="161" t="s">
        <v>1817</v>
      </c>
      <c r="L152" s="146" t="s">
        <v>318</v>
      </c>
      <c r="M152" s="133">
        <v>0</v>
      </c>
      <c r="N152" s="133">
        <v>0</v>
      </c>
      <c r="O152" s="131">
        <v>5900</v>
      </c>
      <c r="P152" s="60"/>
    </row>
    <row r="153" spans="1:16" ht="38.25" customHeight="1" thickTop="1" thickBot="1">
      <c r="A153" s="58">
        <v>152</v>
      </c>
      <c r="B153" s="72" t="s">
        <v>50</v>
      </c>
      <c r="C153" s="72"/>
      <c r="D153" s="67" t="s">
        <v>1832</v>
      </c>
      <c r="E153" s="67" t="s">
        <v>21</v>
      </c>
      <c r="F153" s="66">
        <v>420</v>
      </c>
      <c r="G153" s="67" t="s">
        <v>17</v>
      </c>
      <c r="H153" s="155" t="s">
        <v>1833</v>
      </c>
      <c r="I153" s="164" t="s">
        <v>1834</v>
      </c>
      <c r="J153" s="161" t="s">
        <v>274</v>
      </c>
      <c r="K153" s="161" t="s">
        <v>591</v>
      </c>
      <c r="L153" s="146" t="s">
        <v>318</v>
      </c>
      <c r="M153" s="133">
        <v>0</v>
      </c>
      <c r="N153" s="133">
        <v>0</v>
      </c>
      <c r="O153" s="131">
        <v>420</v>
      </c>
      <c r="P153" s="60"/>
    </row>
    <row r="154" spans="1:16" ht="38.25" customHeight="1" thickTop="1" thickBot="1">
      <c r="A154" s="58">
        <v>153</v>
      </c>
      <c r="B154" s="72" t="s">
        <v>50</v>
      </c>
      <c r="C154" s="72"/>
      <c r="D154" s="66" t="s">
        <v>1836</v>
      </c>
      <c r="E154" s="66" t="s">
        <v>24</v>
      </c>
      <c r="F154" s="66">
        <v>273.44</v>
      </c>
      <c r="G154" s="67" t="s">
        <v>17</v>
      </c>
      <c r="H154" s="155" t="s">
        <v>1835</v>
      </c>
      <c r="I154" s="164" t="s">
        <v>1834</v>
      </c>
      <c r="J154" s="161" t="s">
        <v>300</v>
      </c>
      <c r="K154" s="161" t="s">
        <v>591</v>
      </c>
      <c r="L154" s="146" t="s">
        <v>318</v>
      </c>
      <c r="M154" s="133">
        <v>0</v>
      </c>
      <c r="N154" s="133">
        <v>0</v>
      </c>
      <c r="O154" s="131">
        <v>273.44</v>
      </c>
      <c r="P154" s="60"/>
    </row>
    <row r="155" spans="1:16" ht="38.25" customHeight="1" thickTop="1" thickBot="1">
      <c r="A155" s="58">
        <v>154</v>
      </c>
      <c r="B155" s="174" t="s">
        <v>390</v>
      </c>
      <c r="C155" s="65" t="s">
        <v>1867</v>
      </c>
      <c r="D155" s="66" t="s">
        <v>1868</v>
      </c>
      <c r="E155" s="67" t="s">
        <v>80</v>
      </c>
      <c r="F155" s="66">
        <v>6724</v>
      </c>
      <c r="G155" s="67" t="s">
        <v>16</v>
      </c>
      <c r="H155" s="155" t="s">
        <v>1854</v>
      </c>
      <c r="I155" s="164" t="s">
        <v>1869</v>
      </c>
      <c r="J155" s="161" t="s">
        <v>274</v>
      </c>
      <c r="K155" s="161" t="s">
        <v>387</v>
      </c>
      <c r="L155" s="146" t="s">
        <v>318</v>
      </c>
      <c r="M155" s="133">
        <v>0</v>
      </c>
      <c r="N155" s="133">
        <v>0</v>
      </c>
      <c r="O155" s="131">
        <v>6724</v>
      </c>
      <c r="P155" s="60"/>
    </row>
    <row r="156" spans="1:16" ht="38.25" customHeight="1" thickTop="1" thickBot="1">
      <c r="A156" s="58">
        <v>155</v>
      </c>
      <c r="B156" s="72" t="s">
        <v>50</v>
      </c>
      <c r="C156" s="72"/>
      <c r="D156" s="66" t="s">
        <v>1856</v>
      </c>
      <c r="E156" s="67" t="s">
        <v>20</v>
      </c>
      <c r="F156" s="66" t="s">
        <v>419</v>
      </c>
      <c r="G156" s="67" t="s">
        <v>17</v>
      </c>
      <c r="H156" s="155" t="s">
        <v>1855</v>
      </c>
      <c r="I156" s="164" t="s">
        <v>1857</v>
      </c>
      <c r="J156" s="161" t="s">
        <v>274</v>
      </c>
      <c r="K156" s="161" t="s">
        <v>591</v>
      </c>
      <c r="L156" s="146" t="s">
        <v>318</v>
      </c>
      <c r="M156" s="133">
        <v>0</v>
      </c>
      <c r="N156" s="133">
        <v>0</v>
      </c>
      <c r="O156" s="131" t="s">
        <v>419</v>
      </c>
      <c r="P156" s="60"/>
    </row>
    <row r="157" spans="1:16" ht="38.25" customHeight="1" thickTop="1" thickBot="1">
      <c r="A157" s="58">
        <v>156</v>
      </c>
      <c r="B157" s="72" t="s">
        <v>50</v>
      </c>
      <c r="C157" s="72"/>
      <c r="D157" s="66" t="s">
        <v>1837</v>
      </c>
      <c r="E157" s="67" t="s">
        <v>21</v>
      </c>
      <c r="F157" s="66">
        <v>1580</v>
      </c>
      <c r="G157" s="67" t="s">
        <v>17</v>
      </c>
      <c r="H157" s="155" t="s">
        <v>1838</v>
      </c>
      <c r="I157" s="164" t="s">
        <v>1839</v>
      </c>
      <c r="J157" s="161" t="s">
        <v>274</v>
      </c>
      <c r="K157" s="161" t="s">
        <v>591</v>
      </c>
      <c r="L157" s="146" t="s">
        <v>318</v>
      </c>
      <c r="M157" s="133">
        <v>0</v>
      </c>
      <c r="N157" s="133">
        <v>0</v>
      </c>
      <c r="O157" s="131">
        <v>1580</v>
      </c>
      <c r="P157" s="60"/>
    </row>
    <row r="158" spans="1:16" ht="38.25" customHeight="1" thickTop="1" thickBot="1">
      <c r="A158" s="58">
        <v>157</v>
      </c>
      <c r="B158" s="72" t="s">
        <v>50</v>
      </c>
      <c r="C158" s="72"/>
      <c r="D158" s="66" t="s">
        <v>1840</v>
      </c>
      <c r="E158" s="67" t="s">
        <v>23</v>
      </c>
      <c r="F158" s="66">
        <v>7600</v>
      </c>
      <c r="G158" s="67" t="s">
        <v>17</v>
      </c>
      <c r="H158" s="155" t="s">
        <v>2488</v>
      </c>
      <c r="I158" s="164" t="s">
        <v>1841</v>
      </c>
      <c r="J158" s="161" t="s">
        <v>274</v>
      </c>
      <c r="K158" s="161" t="s">
        <v>591</v>
      </c>
      <c r="L158" s="146" t="s">
        <v>318</v>
      </c>
      <c r="M158" s="133">
        <v>0</v>
      </c>
      <c r="N158" s="133">
        <v>0</v>
      </c>
      <c r="O158" s="131">
        <v>7600</v>
      </c>
      <c r="P158" s="60"/>
    </row>
    <row r="159" spans="1:16" ht="38.25" customHeight="1" thickTop="1" thickBot="1">
      <c r="A159" s="58">
        <v>158</v>
      </c>
      <c r="B159" s="72" t="s">
        <v>50</v>
      </c>
      <c r="C159" s="72"/>
      <c r="D159" s="66" t="s">
        <v>1876</v>
      </c>
      <c r="E159" s="67" t="s">
        <v>19</v>
      </c>
      <c r="F159" s="66">
        <v>400</v>
      </c>
      <c r="G159" s="67" t="s">
        <v>17</v>
      </c>
      <c r="H159" s="155" t="s">
        <v>2489</v>
      </c>
      <c r="I159" s="164" t="s">
        <v>1877</v>
      </c>
      <c r="J159" s="161" t="s">
        <v>274</v>
      </c>
      <c r="K159" s="161" t="s">
        <v>591</v>
      </c>
      <c r="L159" s="146" t="s">
        <v>318</v>
      </c>
      <c r="M159" s="133">
        <v>0</v>
      </c>
      <c r="N159" s="133">
        <v>0</v>
      </c>
      <c r="O159" s="131">
        <v>0</v>
      </c>
      <c r="P159" s="66">
        <v>400</v>
      </c>
    </row>
    <row r="160" spans="1:16" ht="38.25" customHeight="1" thickTop="1" thickBot="1">
      <c r="A160" s="58">
        <v>159</v>
      </c>
      <c r="B160" s="72" t="s">
        <v>50</v>
      </c>
      <c r="C160" s="72"/>
      <c r="D160" s="66" t="s">
        <v>1878</v>
      </c>
      <c r="E160" s="67" t="s">
        <v>20</v>
      </c>
      <c r="F160" s="66">
        <v>70</v>
      </c>
      <c r="G160" s="67" t="s">
        <v>17</v>
      </c>
      <c r="H160" s="155" t="s">
        <v>2490</v>
      </c>
      <c r="I160" s="164" t="s">
        <v>1879</v>
      </c>
      <c r="J160" s="161" t="s">
        <v>274</v>
      </c>
      <c r="K160" s="161" t="s">
        <v>387</v>
      </c>
      <c r="L160" s="146" t="s">
        <v>318</v>
      </c>
      <c r="M160" s="133">
        <v>0</v>
      </c>
      <c r="N160" s="133">
        <v>0</v>
      </c>
      <c r="O160" s="131">
        <v>70</v>
      </c>
      <c r="P160" s="60"/>
    </row>
    <row r="161" spans="1:17" ht="38.25" customHeight="1" thickTop="1" thickBot="1">
      <c r="A161" s="58">
        <v>160</v>
      </c>
      <c r="B161" s="65" t="s">
        <v>390</v>
      </c>
      <c r="C161" s="65" t="s">
        <v>1935</v>
      </c>
      <c r="D161" s="66" t="s">
        <v>1883</v>
      </c>
      <c r="E161" s="67" t="s">
        <v>20</v>
      </c>
      <c r="F161" s="66">
        <v>43660</v>
      </c>
      <c r="G161" s="67" t="s">
        <v>1870</v>
      </c>
      <c r="H161" s="155" t="s">
        <v>2491</v>
      </c>
      <c r="I161" s="164" t="s">
        <v>1863</v>
      </c>
      <c r="J161" s="161" t="s">
        <v>274</v>
      </c>
      <c r="K161" s="161" t="s">
        <v>591</v>
      </c>
      <c r="L161" s="146" t="s">
        <v>318</v>
      </c>
      <c r="M161" s="133">
        <v>0</v>
      </c>
      <c r="N161" s="133">
        <v>0</v>
      </c>
      <c r="O161" s="66">
        <v>43660</v>
      </c>
      <c r="P161" s="60"/>
    </row>
    <row r="162" spans="1:17" ht="38.25" customHeight="1" thickTop="1" thickBot="1">
      <c r="A162" s="58">
        <v>161</v>
      </c>
      <c r="B162" s="72" t="s">
        <v>50</v>
      </c>
      <c r="C162" s="72"/>
      <c r="D162" s="66" t="s">
        <v>1859</v>
      </c>
      <c r="E162" s="67" t="s">
        <v>21</v>
      </c>
      <c r="F162" s="66">
        <v>20</v>
      </c>
      <c r="G162" s="67" t="s">
        <v>17</v>
      </c>
      <c r="H162" s="155" t="s">
        <v>1858</v>
      </c>
      <c r="I162" s="164" t="s">
        <v>1860</v>
      </c>
      <c r="J162" s="161" t="s">
        <v>274</v>
      </c>
      <c r="K162" s="161" t="s">
        <v>591</v>
      </c>
      <c r="L162" s="146" t="s">
        <v>318</v>
      </c>
      <c r="M162" s="133">
        <v>0</v>
      </c>
      <c r="N162" s="133">
        <v>0</v>
      </c>
      <c r="O162" s="131">
        <v>20</v>
      </c>
      <c r="P162" s="60"/>
    </row>
    <row r="163" spans="1:17" ht="38.25" customHeight="1" thickTop="1" thickBot="1">
      <c r="A163" s="58">
        <v>162</v>
      </c>
      <c r="B163" s="72" t="s">
        <v>50</v>
      </c>
      <c r="C163" s="72"/>
      <c r="D163" s="67" t="s">
        <v>1861</v>
      </c>
      <c r="E163" s="67" t="s">
        <v>177</v>
      </c>
      <c r="F163" s="66">
        <v>1665</v>
      </c>
      <c r="G163" s="67" t="s">
        <v>17</v>
      </c>
      <c r="H163" s="155" t="s">
        <v>1862</v>
      </c>
      <c r="I163" s="164" t="s">
        <v>1863</v>
      </c>
      <c r="J163" s="161" t="s">
        <v>274</v>
      </c>
      <c r="K163" s="161" t="s">
        <v>591</v>
      </c>
      <c r="L163" s="146" t="s">
        <v>318</v>
      </c>
      <c r="M163" s="133">
        <v>0</v>
      </c>
      <c r="N163" s="133">
        <v>0</v>
      </c>
      <c r="O163" s="134">
        <v>0</v>
      </c>
      <c r="P163" s="66">
        <v>1665</v>
      </c>
    </row>
    <row r="164" spans="1:17" ht="38.25" customHeight="1" thickTop="1" thickBot="1">
      <c r="A164" s="58">
        <v>163</v>
      </c>
      <c r="B164" s="72" t="s">
        <v>502</v>
      </c>
      <c r="C164" s="72"/>
      <c r="D164" s="66" t="s">
        <v>1872</v>
      </c>
      <c r="E164" s="67" t="s">
        <v>1871</v>
      </c>
      <c r="F164" s="66">
        <v>750</v>
      </c>
      <c r="G164" s="67" t="s">
        <v>1873</v>
      </c>
      <c r="H164" s="155" t="s">
        <v>1842</v>
      </c>
      <c r="I164" s="164" t="s">
        <v>1874</v>
      </c>
      <c r="J164" s="161" t="s">
        <v>1816</v>
      </c>
      <c r="K164" s="161" t="s">
        <v>591</v>
      </c>
      <c r="L164" s="146" t="s">
        <v>318</v>
      </c>
      <c r="M164" s="133">
        <v>0</v>
      </c>
      <c r="N164" s="133">
        <v>0</v>
      </c>
      <c r="O164" s="131">
        <v>0</v>
      </c>
      <c r="P164" s="66">
        <v>750</v>
      </c>
    </row>
    <row r="165" spans="1:17" ht="38.25" customHeight="1" thickTop="1" thickBot="1">
      <c r="A165" s="58">
        <v>164</v>
      </c>
      <c r="B165" s="72" t="s">
        <v>50</v>
      </c>
      <c r="C165" s="72"/>
      <c r="D165" s="67" t="s">
        <v>1890</v>
      </c>
      <c r="E165" s="67" t="s">
        <v>21</v>
      </c>
      <c r="F165" s="66">
        <v>918</v>
      </c>
      <c r="G165" s="67" t="s">
        <v>17</v>
      </c>
      <c r="H165" s="155" t="s">
        <v>1880</v>
      </c>
      <c r="I165" s="164" t="s">
        <v>1891</v>
      </c>
      <c r="J165" s="161" t="s">
        <v>274</v>
      </c>
      <c r="K165" s="161" t="s">
        <v>591</v>
      </c>
      <c r="L165" s="146" t="s">
        <v>318</v>
      </c>
      <c r="M165" s="133">
        <v>0</v>
      </c>
      <c r="N165" s="133">
        <v>0</v>
      </c>
      <c r="O165" s="66">
        <v>918</v>
      </c>
      <c r="P165" s="60"/>
    </row>
    <row r="166" spans="1:17" ht="38.25" customHeight="1" thickTop="1" thickBot="1">
      <c r="A166" s="58">
        <v>165</v>
      </c>
      <c r="B166" s="65" t="s">
        <v>1881</v>
      </c>
      <c r="C166" s="65" t="s">
        <v>2166</v>
      </c>
      <c r="D166" s="66" t="s">
        <v>1920</v>
      </c>
      <c r="E166" s="67" t="s">
        <v>603</v>
      </c>
      <c r="F166" s="66">
        <v>6487</v>
      </c>
      <c r="G166" s="67" t="s">
        <v>18</v>
      </c>
      <c r="H166" s="155" t="s">
        <v>1882</v>
      </c>
      <c r="I166" s="164" t="s">
        <v>1921</v>
      </c>
      <c r="J166" s="161" t="s">
        <v>274</v>
      </c>
      <c r="K166" s="161" t="s">
        <v>591</v>
      </c>
      <c r="L166" s="146" t="s">
        <v>318</v>
      </c>
      <c r="M166" s="133">
        <v>0</v>
      </c>
      <c r="N166" s="133">
        <v>0</v>
      </c>
      <c r="O166" s="131">
        <v>6487</v>
      </c>
      <c r="P166" s="60"/>
    </row>
    <row r="167" spans="1:17" ht="38.25" customHeight="1" thickTop="1" thickBot="1">
      <c r="A167" s="58">
        <v>166</v>
      </c>
      <c r="B167" s="72" t="s">
        <v>50</v>
      </c>
      <c r="C167" s="72"/>
      <c r="D167" s="66" t="s">
        <v>1925</v>
      </c>
      <c r="E167" s="67" t="s">
        <v>453</v>
      </c>
      <c r="F167" s="66">
        <v>1512</v>
      </c>
      <c r="G167" s="67" t="s">
        <v>17</v>
      </c>
      <c r="H167" s="155" t="s">
        <v>1884</v>
      </c>
      <c r="I167" s="164" t="s">
        <v>1924</v>
      </c>
      <c r="J167" s="161" t="s">
        <v>122</v>
      </c>
      <c r="K167" s="161" t="s">
        <v>1952</v>
      </c>
      <c r="L167" s="146" t="s">
        <v>318</v>
      </c>
      <c r="M167" s="133">
        <v>0</v>
      </c>
      <c r="N167" s="133">
        <v>0</v>
      </c>
      <c r="O167" s="131">
        <v>0</v>
      </c>
      <c r="P167" s="66">
        <v>1512</v>
      </c>
    </row>
    <row r="168" spans="1:17" ht="38.25" customHeight="1" thickTop="1" thickBot="1">
      <c r="A168" s="58">
        <v>167</v>
      </c>
      <c r="B168" s="72" t="s">
        <v>50</v>
      </c>
      <c r="C168" s="72"/>
      <c r="D168" s="69" t="s">
        <v>1948</v>
      </c>
      <c r="E168" s="67" t="s">
        <v>20</v>
      </c>
      <c r="F168" s="66" t="s">
        <v>1947</v>
      </c>
      <c r="G168" s="67" t="s">
        <v>17</v>
      </c>
      <c r="H168" s="155" t="s">
        <v>1922</v>
      </c>
      <c r="I168" s="164" t="s">
        <v>1949</v>
      </c>
      <c r="J168" s="161" t="s">
        <v>271</v>
      </c>
      <c r="K168" s="161" t="s">
        <v>1952</v>
      </c>
      <c r="L168" s="146" t="s">
        <v>318</v>
      </c>
      <c r="M168" s="133">
        <v>0</v>
      </c>
      <c r="N168" s="133">
        <v>0</v>
      </c>
      <c r="O168" s="131">
        <v>0</v>
      </c>
      <c r="P168" s="66" t="s">
        <v>1947</v>
      </c>
    </row>
    <row r="169" spans="1:17" ht="38.25" customHeight="1" thickTop="1" thickBot="1">
      <c r="A169" s="58">
        <v>168</v>
      </c>
      <c r="B169" s="72" t="s">
        <v>50</v>
      </c>
      <c r="C169" s="72"/>
      <c r="D169" s="66" t="s">
        <v>1950</v>
      </c>
      <c r="E169" s="67" t="s">
        <v>177</v>
      </c>
      <c r="F169" s="66">
        <v>6150</v>
      </c>
      <c r="G169" s="67" t="s">
        <v>17</v>
      </c>
      <c r="H169" s="155" t="s">
        <v>1923</v>
      </c>
      <c r="I169" s="164" t="s">
        <v>1951</v>
      </c>
      <c r="J169" s="161" t="s">
        <v>271</v>
      </c>
      <c r="K169" s="161" t="s">
        <v>1952</v>
      </c>
      <c r="L169" s="146" t="s">
        <v>318</v>
      </c>
      <c r="M169" s="133">
        <v>0</v>
      </c>
      <c r="N169" s="133">
        <v>0</v>
      </c>
      <c r="O169" s="131">
        <v>0</v>
      </c>
      <c r="P169" s="66">
        <v>6150</v>
      </c>
    </row>
    <row r="170" spans="1:17" ht="38.25" customHeight="1" thickTop="1" thickBot="1">
      <c r="A170" s="58">
        <v>169</v>
      </c>
      <c r="B170" s="72" t="s">
        <v>50</v>
      </c>
      <c r="C170" s="72"/>
      <c r="D170" s="66" t="s">
        <v>1961</v>
      </c>
      <c r="E170" s="67" t="s">
        <v>1960</v>
      </c>
      <c r="F170" s="66">
        <v>110</v>
      </c>
      <c r="G170" s="67" t="s">
        <v>17</v>
      </c>
      <c r="H170" s="155" t="s">
        <v>1930</v>
      </c>
      <c r="I170" s="164" t="s">
        <v>1953</v>
      </c>
      <c r="J170" s="161" t="s">
        <v>181</v>
      </c>
      <c r="K170" s="161" t="s">
        <v>1952</v>
      </c>
      <c r="L170" s="146" t="s">
        <v>318</v>
      </c>
      <c r="M170" s="133">
        <v>0</v>
      </c>
      <c r="N170" s="133">
        <v>0</v>
      </c>
      <c r="O170" s="131">
        <v>0</v>
      </c>
      <c r="P170" s="66">
        <v>110</v>
      </c>
    </row>
    <row r="171" spans="1:17" ht="38.25" customHeight="1" thickTop="1" thickBot="1">
      <c r="A171" s="58">
        <v>170</v>
      </c>
      <c r="B171" s="72" t="s">
        <v>50</v>
      </c>
      <c r="C171" s="72"/>
      <c r="D171" s="66" t="s">
        <v>1955</v>
      </c>
      <c r="E171" s="67" t="s">
        <v>20</v>
      </c>
      <c r="F171" s="66">
        <v>1730</v>
      </c>
      <c r="G171" s="67" t="s">
        <v>17</v>
      </c>
      <c r="H171" s="155" t="s">
        <v>1954</v>
      </c>
      <c r="I171" s="164" t="s">
        <v>1953</v>
      </c>
      <c r="J171" s="161" t="s">
        <v>271</v>
      </c>
      <c r="K171" s="161" t="s">
        <v>1952</v>
      </c>
      <c r="L171" s="146" t="s">
        <v>318</v>
      </c>
      <c r="M171" s="133">
        <v>0</v>
      </c>
      <c r="N171" s="133">
        <v>0</v>
      </c>
      <c r="O171" s="131">
        <v>0</v>
      </c>
      <c r="P171" s="66">
        <v>1730</v>
      </c>
    </row>
    <row r="172" spans="1:17" ht="38.25" customHeight="1" thickTop="1" thickBot="1">
      <c r="A172" s="58">
        <v>171</v>
      </c>
      <c r="B172" s="65" t="s">
        <v>1970</v>
      </c>
      <c r="C172" s="65" t="s">
        <v>1976</v>
      </c>
      <c r="D172" s="67" t="s">
        <v>1975</v>
      </c>
      <c r="E172" s="67" t="s">
        <v>603</v>
      </c>
      <c r="F172" s="66">
        <v>950</v>
      </c>
      <c r="G172" s="67" t="s">
        <v>16</v>
      </c>
      <c r="H172" s="155" t="s">
        <v>1963</v>
      </c>
      <c r="I172" s="164" t="s">
        <v>1965</v>
      </c>
      <c r="J172" s="161" t="s">
        <v>271</v>
      </c>
      <c r="K172" s="161" t="s">
        <v>1952</v>
      </c>
      <c r="L172" s="146" t="s">
        <v>318</v>
      </c>
      <c r="M172" s="133">
        <v>0</v>
      </c>
      <c r="N172" s="133">
        <v>0</v>
      </c>
      <c r="O172" s="131">
        <v>950</v>
      </c>
      <c r="P172" s="60"/>
    </row>
    <row r="173" spans="1:17" ht="38.25" customHeight="1" thickTop="1" thickBot="1">
      <c r="A173" s="58">
        <v>172</v>
      </c>
      <c r="B173" s="65" t="s">
        <v>1970</v>
      </c>
      <c r="C173" s="65" t="s">
        <v>1968</v>
      </c>
      <c r="D173" s="66" t="s">
        <v>1969</v>
      </c>
      <c r="E173" s="67" t="s">
        <v>1962</v>
      </c>
      <c r="F173" s="66">
        <v>23200</v>
      </c>
      <c r="G173" s="67" t="s">
        <v>1967</v>
      </c>
      <c r="H173" s="155" t="s">
        <v>1964</v>
      </c>
      <c r="I173" s="164" t="s">
        <v>1965</v>
      </c>
      <c r="J173" s="161" t="s">
        <v>1966</v>
      </c>
      <c r="K173" s="161" t="s">
        <v>1952</v>
      </c>
      <c r="L173" s="146" t="s">
        <v>318</v>
      </c>
      <c r="M173" s="133">
        <v>0</v>
      </c>
      <c r="N173" s="133">
        <v>0</v>
      </c>
      <c r="O173" s="131">
        <v>0</v>
      </c>
      <c r="P173" s="66">
        <v>22731.14</v>
      </c>
      <c r="Q173" s="176" t="s">
        <v>2492</v>
      </c>
    </row>
    <row r="174" spans="1:17" ht="38.25" customHeight="1" thickTop="1" thickBot="1">
      <c r="A174" s="58">
        <v>173</v>
      </c>
      <c r="B174" s="72" t="s">
        <v>50</v>
      </c>
      <c r="C174" s="72"/>
      <c r="D174" s="66" t="s">
        <v>2353</v>
      </c>
      <c r="E174" s="67" t="s">
        <v>21</v>
      </c>
      <c r="F174" s="66">
        <v>7900</v>
      </c>
      <c r="G174" s="67" t="s">
        <v>17</v>
      </c>
      <c r="H174" s="155" t="s">
        <v>1932</v>
      </c>
      <c r="I174" s="164" t="s">
        <v>2354</v>
      </c>
      <c r="J174" s="161" t="s">
        <v>271</v>
      </c>
      <c r="K174" s="161" t="s">
        <v>1952</v>
      </c>
      <c r="L174" s="146" t="s">
        <v>318</v>
      </c>
      <c r="M174" s="133">
        <v>0</v>
      </c>
      <c r="N174" s="133">
        <v>0</v>
      </c>
      <c r="O174" s="131">
        <v>0</v>
      </c>
      <c r="P174" s="66">
        <v>7900</v>
      </c>
    </row>
    <row r="175" spans="1:17" ht="38.25" customHeight="1" thickTop="1" thickBot="1">
      <c r="A175" s="58">
        <v>174</v>
      </c>
      <c r="B175" s="72" t="s">
        <v>50</v>
      </c>
      <c r="C175" s="72"/>
      <c r="D175" s="66" t="s">
        <v>2001</v>
      </c>
      <c r="E175" s="177" t="s">
        <v>202</v>
      </c>
      <c r="F175" s="66" t="s">
        <v>2000</v>
      </c>
      <c r="G175" s="67" t="s">
        <v>17</v>
      </c>
      <c r="H175" s="155" t="s">
        <v>1999</v>
      </c>
      <c r="I175" s="164" t="s">
        <v>2002</v>
      </c>
      <c r="J175" s="161" t="s">
        <v>271</v>
      </c>
      <c r="K175" s="161" t="s">
        <v>1952</v>
      </c>
      <c r="L175" s="146" t="s">
        <v>318</v>
      </c>
      <c r="M175" s="133">
        <v>0</v>
      </c>
      <c r="N175" s="133">
        <v>0</v>
      </c>
      <c r="O175" s="131">
        <v>0</v>
      </c>
      <c r="P175" s="66" t="s">
        <v>2000</v>
      </c>
    </row>
    <row r="176" spans="1:17" ht="38.25" customHeight="1" thickTop="1" thickBot="1">
      <c r="A176" s="58">
        <v>175</v>
      </c>
      <c r="B176" s="65" t="s">
        <v>1970</v>
      </c>
      <c r="C176" s="65" t="s">
        <v>1996</v>
      </c>
      <c r="D176" s="66" t="s">
        <v>1995</v>
      </c>
      <c r="E176" s="66" t="s">
        <v>24</v>
      </c>
      <c r="F176" s="66">
        <v>50000</v>
      </c>
      <c r="G176" s="67" t="s">
        <v>16</v>
      </c>
      <c r="H176" s="155" t="s">
        <v>1992</v>
      </c>
      <c r="I176" s="164" t="s">
        <v>1991</v>
      </c>
      <c r="J176" s="161" t="s">
        <v>1997</v>
      </c>
      <c r="K176" s="161" t="s">
        <v>1952</v>
      </c>
      <c r="L176" s="146" t="s">
        <v>318</v>
      </c>
      <c r="M176" s="133">
        <v>0</v>
      </c>
      <c r="N176" s="133">
        <v>0</v>
      </c>
      <c r="O176" s="131">
        <v>50000</v>
      </c>
      <c r="P176" s="60"/>
    </row>
    <row r="177" spans="1:17" ht="38.25" customHeight="1" thickTop="1" thickBot="1">
      <c r="A177" s="58">
        <v>176</v>
      </c>
      <c r="B177" s="65" t="s">
        <v>1970</v>
      </c>
      <c r="C177" s="65" t="s">
        <v>1994</v>
      </c>
      <c r="D177" s="66" t="s">
        <v>1993</v>
      </c>
      <c r="E177" s="66" t="s">
        <v>33</v>
      </c>
      <c r="F177" s="66">
        <v>25000</v>
      </c>
      <c r="G177" s="67" t="s">
        <v>16</v>
      </c>
      <c r="H177" s="155" t="s">
        <v>1990</v>
      </c>
      <c r="I177" s="164" t="s">
        <v>1991</v>
      </c>
      <c r="J177" s="161" t="s">
        <v>1998</v>
      </c>
      <c r="K177" s="161" t="s">
        <v>1952</v>
      </c>
      <c r="L177" s="146" t="s">
        <v>318</v>
      </c>
      <c r="M177" s="133">
        <v>0</v>
      </c>
      <c r="N177" s="133">
        <v>0</v>
      </c>
      <c r="O177" s="131">
        <v>0</v>
      </c>
      <c r="P177" s="66">
        <v>25000</v>
      </c>
    </row>
    <row r="178" spans="1:17" ht="38.25" customHeight="1" thickTop="1" thickBot="1">
      <c r="A178" s="58">
        <v>177</v>
      </c>
      <c r="B178" s="72" t="s">
        <v>50</v>
      </c>
      <c r="C178" s="72"/>
      <c r="D178" s="66" t="s">
        <v>2040</v>
      </c>
      <c r="E178" s="66" t="s">
        <v>24</v>
      </c>
      <c r="F178" s="66">
        <v>34</v>
      </c>
      <c r="G178" s="67" t="s">
        <v>17</v>
      </c>
      <c r="H178" s="155" t="s">
        <v>2006</v>
      </c>
      <c r="I178" s="164" t="s">
        <v>2493</v>
      </c>
      <c r="J178" s="133" t="s">
        <v>271</v>
      </c>
      <c r="K178" s="133" t="s">
        <v>1952</v>
      </c>
      <c r="L178" s="146" t="s">
        <v>318</v>
      </c>
      <c r="M178" s="133">
        <v>0</v>
      </c>
      <c r="N178" s="133">
        <v>0</v>
      </c>
      <c r="O178" s="131">
        <v>0</v>
      </c>
      <c r="P178" s="66">
        <v>34</v>
      </c>
      <c r="Q178" s="175"/>
    </row>
    <row r="179" spans="1:17" ht="38.25" customHeight="1" thickTop="1" thickBot="1">
      <c r="A179" s="58">
        <v>178</v>
      </c>
      <c r="B179" s="72" t="s">
        <v>50</v>
      </c>
      <c r="C179" s="72"/>
      <c r="D179" s="69" t="s">
        <v>2043</v>
      </c>
      <c r="E179" s="67" t="s">
        <v>490</v>
      </c>
      <c r="F179" s="66">
        <v>7600</v>
      </c>
      <c r="G179" s="67" t="s">
        <v>17</v>
      </c>
      <c r="H179" s="155" t="s">
        <v>2016</v>
      </c>
      <c r="I179" s="178" t="s">
        <v>2045</v>
      </c>
      <c r="J179" s="133" t="s">
        <v>271</v>
      </c>
      <c r="K179" s="133" t="s">
        <v>1952</v>
      </c>
      <c r="L179" s="146" t="s">
        <v>318</v>
      </c>
      <c r="M179" s="133">
        <v>0</v>
      </c>
      <c r="N179" s="133">
        <v>0</v>
      </c>
      <c r="O179" s="131">
        <v>0</v>
      </c>
      <c r="P179" s="66">
        <v>7600</v>
      </c>
    </row>
    <row r="180" spans="1:17" ht="38.25" customHeight="1" thickTop="1" thickBot="1">
      <c r="A180" s="58">
        <v>179</v>
      </c>
      <c r="B180" s="72" t="s">
        <v>50</v>
      </c>
      <c r="C180" s="72"/>
      <c r="D180" s="66" t="s">
        <v>2041</v>
      </c>
      <c r="E180" s="66" t="s">
        <v>21</v>
      </c>
      <c r="F180" s="66">
        <v>36</v>
      </c>
      <c r="G180" s="67" t="s">
        <v>17</v>
      </c>
      <c r="H180" s="155" t="s">
        <v>2046</v>
      </c>
      <c r="I180" s="178" t="s">
        <v>2042</v>
      </c>
      <c r="J180" s="133" t="s">
        <v>413</v>
      </c>
      <c r="K180" s="133" t="s">
        <v>1952</v>
      </c>
      <c r="L180" s="146" t="s">
        <v>318</v>
      </c>
      <c r="M180" s="133">
        <v>0</v>
      </c>
      <c r="N180" s="133">
        <v>0</v>
      </c>
      <c r="O180" s="131">
        <v>0</v>
      </c>
      <c r="P180" s="66">
        <v>36</v>
      </c>
    </row>
    <row r="181" spans="1:17" ht="38.25" customHeight="1" thickTop="1" thickBot="1">
      <c r="A181" s="58">
        <v>180</v>
      </c>
      <c r="B181" s="72" t="s">
        <v>50</v>
      </c>
      <c r="C181" s="72"/>
      <c r="D181" s="66" t="s">
        <v>2044</v>
      </c>
      <c r="E181" s="67" t="s">
        <v>21</v>
      </c>
      <c r="F181" s="66">
        <v>289</v>
      </c>
      <c r="G181" s="67" t="s">
        <v>17</v>
      </c>
      <c r="H181" s="155" t="s">
        <v>2495</v>
      </c>
      <c r="I181" s="178" t="s">
        <v>2045</v>
      </c>
      <c r="J181" s="133" t="s">
        <v>413</v>
      </c>
      <c r="K181" s="133" t="s">
        <v>1952</v>
      </c>
      <c r="L181" s="146" t="s">
        <v>318</v>
      </c>
      <c r="M181" s="133">
        <v>0</v>
      </c>
      <c r="N181" s="133">
        <v>0</v>
      </c>
      <c r="O181" s="131">
        <v>0</v>
      </c>
      <c r="P181" s="66">
        <v>289</v>
      </c>
    </row>
    <row r="182" spans="1:17" ht="38.25" customHeight="1" thickTop="1" thickBot="1">
      <c r="A182" s="58">
        <v>181</v>
      </c>
      <c r="B182" s="59" t="s">
        <v>50</v>
      </c>
      <c r="C182" s="59"/>
      <c r="D182" s="60" t="s">
        <v>2050</v>
      </c>
      <c r="E182" s="61" t="s">
        <v>177</v>
      </c>
      <c r="F182" s="60">
        <v>69</v>
      </c>
      <c r="G182" s="61" t="s">
        <v>17</v>
      </c>
      <c r="H182" s="135" t="s">
        <v>2494</v>
      </c>
      <c r="I182" s="136" t="s">
        <v>2045</v>
      </c>
      <c r="J182" s="63" t="s">
        <v>413</v>
      </c>
      <c r="K182" s="63" t="s">
        <v>1952</v>
      </c>
      <c r="L182" s="147" t="s">
        <v>372</v>
      </c>
      <c r="M182" s="63">
        <v>0</v>
      </c>
      <c r="N182" s="63">
        <v>0</v>
      </c>
      <c r="O182" s="78">
        <v>0</v>
      </c>
      <c r="P182" s="60">
        <v>0</v>
      </c>
    </row>
    <row r="183" spans="1:17" ht="38.25" customHeight="1" thickTop="1" thickBot="1">
      <c r="A183" s="58">
        <v>182</v>
      </c>
      <c r="B183" s="65" t="s">
        <v>1970</v>
      </c>
      <c r="C183" s="65" t="s">
        <v>2049</v>
      </c>
      <c r="D183" s="66" t="s">
        <v>2023</v>
      </c>
      <c r="E183" s="67" t="s">
        <v>21</v>
      </c>
      <c r="F183" s="66">
        <v>245</v>
      </c>
      <c r="G183" s="67" t="s">
        <v>16</v>
      </c>
      <c r="H183" s="155" t="s">
        <v>2047</v>
      </c>
      <c r="I183" s="178" t="s">
        <v>2033</v>
      </c>
      <c r="J183" s="133" t="s">
        <v>2048</v>
      </c>
      <c r="K183" s="133" t="s">
        <v>1952</v>
      </c>
      <c r="L183" s="146" t="s">
        <v>318</v>
      </c>
      <c r="M183" s="133">
        <v>0</v>
      </c>
      <c r="N183" s="133">
        <v>0</v>
      </c>
      <c r="O183" s="131">
        <v>0</v>
      </c>
      <c r="P183" s="66">
        <v>245</v>
      </c>
    </row>
    <row r="184" spans="1:17" ht="38.25" customHeight="1" thickTop="1" thickBot="1">
      <c r="A184" s="58">
        <v>183</v>
      </c>
      <c r="B184" s="68" t="s">
        <v>1970</v>
      </c>
      <c r="C184" s="68" t="s">
        <v>2059</v>
      </c>
      <c r="D184" s="60" t="s">
        <v>2058</v>
      </c>
      <c r="E184" s="60" t="s">
        <v>24</v>
      </c>
      <c r="F184" s="60">
        <v>480</v>
      </c>
      <c r="G184" s="61" t="s">
        <v>16</v>
      </c>
      <c r="H184" s="135" t="s">
        <v>2496</v>
      </c>
      <c r="I184" s="136" t="s">
        <v>2060</v>
      </c>
      <c r="J184" s="63" t="s">
        <v>2048</v>
      </c>
      <c r="K184" s="63" t="s">
        <v>1952</v>
      </c>
      <c r="L184" s="147" t="s">
        <v>372</v>
      </c>
      <c r="M184" s="63">
        <v>0</v>
      </c>
      <c r="N184" s="63">
        <v>0</v>
      </c>
      <c r="O184" s="78">
        <v>0</v>
      </c>
      <c r="P184" s="60">
        <v>0</v>
      </c>
    </row>
    <row r="185" spans="1:17" ht="38.25" customHeight="1" thickTop="1" thickBot="1">
      <c r="A185" s="58">
        <v>184</v>
      </c>
      <c r="B185" s="59" t="s">
        <v>50</v>
      </c>
      <c r="C185" s="59"/>
      <c r="D185" s="60" t="s">
        <v>2099</v>
      </c>
      <c r="E185" s="71" t="s">
        <v>202</v>
      </c>
      <c r="F185" s="60">
        <v>60</v>
      </c>
      <c r="G185" s="61" t="s">
        <v>17</v>
      </c>
      <c r="H185" s="135" t="s">
        <v>2497</v>
      </c>
      <c r="I185" s="129" t="s">
        <v>2090</v>
      </c>
      <c r="J185" s="63" t="s">
        <v>2048</v>
      </c>
      <c r="K185" s="63" t="s">
        <v>1952</v>
      </c>
      <c r="L185" s="147" t="s">
        <v>372</v>
      </c>
      <c r="M185" s="63">
        <v>0</v>
      </c>
      <c r="N185" s="63">
        <v>0</v>
      </c>
      <c r="O185" s="78">
        <v>0</v>
      </c>
      <c r="P185" s="60">
        <v>0</v>
      </c>
    </row>
    <row r="186" spans="1:17" ht="38.25" customHeight="1" thickTop="1" thickBot="1">
      <c r="A186" s="58">
        <v>185</v>
      </c>
      <c r="B186" s="65" t="s">
        <v>1970</v>
      </c>
      <c r="C186" s="65" t="s">
        <v>2061</v>
      </c>
      <c r="D186" s="67" t="s">
        <v>2093</v>
      </c>
      <c r="E186" s="67" t="s">
        <v>2092</v>
      </c>
      <c r="F186" s="66">
        <v>6060</v>
      </c>
      <c r="G186" s="67" t="s">
        <v>16</v>
      </c>
      <c r="H186" s="155" t="s">
        <v>2498</v>
      </c>
      <c r="I186" s="164" t="s">
        <v>2094</v>
      </c>
      <c r="J186" s="133" t="s">
        <v>2048</v>
      </c>
      <c r="K186" s="133" t="s">
        <v>1952</v>
      </c>
      <c r="L186" s="179" t="s">
        <v>318</v>
      </c>
      <c r="M186" s="133">
        <v>0</v>
      </c>
      <c r="N186" s="133">
        <v>0</v>
      </c>
      <c r="O186" s="131">
        <v>0</v>
      </c>
      <c r="P186" s="66">
        <v>6060</v>
      </c>
    </row>
    <row r="187" spans="1:17" ht="38.25" customHeight="1" thickTop="1" thickBot="1">
      <c r="A187" s="58">
        <v>186</v>
      </c>
      <c r="B187" s="65" t="s">
        <v>1970</v>
      </c>
      <c r="C187" s="65" t="s">
        <v>2061</v>
      </c>
      <c r="D187" s="69" t="s">
        <v>2091</v>
      </c>
      <c r="E187" s="66" t="s">
        <v>24</v>
      </c>
      <c r="F187" s="66">
        <v>27500</v>
      </c>
      <c r="G187" s="67" t="s">
        <v>16</v>
      </c>
      <c r="H187" s="155" t="s">
        <v>2499</v>
      </c>
      <c r="I187" s="164" t="s">
        <v>2090</v>
      </c>
      <c r="J187" s="133" t="s">
        <v>2048</v>
      </c>
      <c r="K187" s="133" t="s">
        <v>1952</v>
      </c>
      <c r="L187" s="179" t="s">
        <v>318</v>
      </c>
      <c r="M187" s="133">
        <v>0</v>
      </c>
      <c r="N187" s="133">
        <v>0</v>
      </c>
      <c r="O187" s="131">
        <v>0</v>
      </c>
      <c r="P187" s="66">
        <v>27500</v>
      </c>
    </row>
    <row r="188" spans="1:17" ht="38.25" customHeight="1" thickTop="1" thickBot="1">
      <c r="A188" s="58">
        <v>187</v>
      </c>
      <c r="B188" s="72" t="s">
        <v>50</v>
      </c>
      <c r="C188" s="72"/>
      <c r="D188" s="66" t="s">
        <v>2100</v>
      </c>
      <c r="E188" s="67" t="s">
        <v>21</v>
      </c>
      <c r="F188" s="66">
        <v>3450</v>
      </c>
      <c r="G188" s="67" t="s">
        <v>17</v>
      </c>
      <c r="H188" s="155" t="s">
        <v>2500</v>
      </c>
      <c r="I188" s="164" t="s">
        <v>2101</v>
      </c>
      <c r="J188" s="133" t="s">
        <v>2048</v>
      </c>
      <c r="K188" s="133" t="s">
        <v>1952</v>
      </c>
      <c r="L188" s="179" t="s">
        <v>318</v>
      </c>
      <c r="M188" s="133">
        <v>0</v>
      </c>
      <c r="N188" s="133">
        <v>0</v>
      </c>
      <c r="O188" s="131">
        <v>0</v>
      </c>
      <c r="P188" s="66">
        <v>3450</v>
      </c>
    </row>
    <row r="189" spans="1:17" ht="38.25" customHeight="1" thickTop="1" thickBot="1">
      <c r="A189" s="58">
        <v>188</v>
      </c>
      <c r="B189" s="59" t="s">
        <v>50</v>
      </c>
      <c r="C189" s="59"/>
      <c r="D189" s="60" t="s">
        <v>2113</v>
      </c>
      <c r="E189" s="71" t="s">
        <v>2110</v>
      </c>
      <c r="F189" s="60">
        <v>87.28</v>
      </c>
      <c r="G189" s="61" t="s">
        <v>17</v>
      </c>
      <c r="H189" s="135" t="s">
        <v>2501</v>
      </c>
      <c r="I189" s="129" t="s">
        <v>2111</v>
      </c>
      <c r="J189" s="63" t="s">
        <v>2112</v>
      </c>
      <c r="K189" s="63" t="s">
        <v>1952</v>
      </c>
      <c r="L189" s="147" t="s">
        <v>372</v>
      </c>
      <c r="M189" s="63">
        <v>0</v>
      </c>
      <c r="N189" s="63">
        <v>0</v>
      </c>
      <c r="O189" s="78">
        <v>0</v>
      </c>
      <c r="P189" s="60">
        <v>0</v>
      </c>
    </row>
    <row r="190" spans="1:17" ht="38.25" customHeight="1" thickTop="1" thickBot="1">
      <c r="A190" s="58">
        <v>189</v>
      </c>
      <c r="B190" s="72" t="s">
        <v>50</v>
      </c>
      <c r="C190" s="72"/>
      <c r="D190" s="66" t="s">
        <v>2108</v>
      </c>
      <c r="E190" s="67" t="s">
        <v>20</v>
      </c>
      <c r="F190" s="66">
        <v>206.9</v>
      </c>
      <c r="G190" s="67" t="s">
        <v>17</v>
      </c>
      <c r="H190" s="155" t="s">
        <v>2502</v>
      </c>
      <c r="I190" s="164" t="s">
        <v>2105</v>
      </c>
      <c r="J190" s="133" t="s">
        <v>2048</v>
      </c>
      <c r="K190" s="133" t="s">
        <v>1952</v>
      </c>
      <c r="L190" s="179" t="s">
        <v>318</v>
      </c>
      <c r="M190" s="133">
        <v>0</v>
      </c>
      <c r="N190" s="133">
        <v>0</v>
      </c>
      <c r="O190" s="131">
        <v>0</v>
      </c>
      <c r="P190" s="66">
        <v>206.9</v>
      </c>
    </row>
    <row r="191" spans="1:17" ht="38.25" customHeight="1" thickTop="1" thickBot="1">
      <c r="A191" s="58">
        <v>190</v>
      </c>
      <c r="B191" s="59" t="s">
        <v>50</v>
      </c>
      <c r="C191" s="59"/>
      <c r="D191" s="61" t="s">
        <v>2109</v>
      </c>
      <c r="E191" s="71" t="s">
        <v>202</v>
      </c>
      <c r="F191" s="60">
        <v>190.08</v>
      </c>
      <c r="G191" s="61" t="s">
        <v>17</v>
      </c>
      <c r="H191" s="135" t="s">
        <v>2503</v>
      </c>
      <c r="I191" s="129" t="s">
        <v>2105</v>
      </c>
      <c r="J191" s="63" t="s">
        <v>2048</v>
      </c>
      <c r="K191" s="63" t="s">
        <v>1952</v>
      </c>
      <c r="L191" s="147" t="s">
        <v>372</v>
      </c>
      <c r="M191" s="63">
        <v>0</v>
      </c>
      <c r="N191" s="63">
        <v>0</v>
      </c>
      <c r="O191" s="78">
        <v>0</v>
      </c>
      <c r="P191" s="60">
        <v>0</v>
      </c>
    </row>
    <row r="192" spans="1:17" ht="38.25" customHeight="1" thickTop="1" thickBot="1">
      <c r="A192" s="58">
        <v>191</v>
      </c>
      <c r="B192" s="59" t="s">
        <v>50</v>
      </c>
      <c r="C192" s="59"/>
      <c r="D192" s="60" t="s">
        <v>2106</v>
      </c>
      <c r="E192" s="61" t="s">
        <v>19</v>
      </c>
      <c r="F192" s="60">
        <v>279</v>
      </c>
      <c r="G192" s="61" t="s">
        <v>17</v>
      </c>
      <c r="H192" s="135" t="s">
        <v>2504</v>
      </c>
      <c r="I192" s="129" t="s">
        <v>2105</v>
      </c>
      <c r="J192" s="63" t="s">
        <v>2107</v>
      </c>
      <c r="K192" s="63" t="s">
        <v>1952</v>
      </c>
      <c r="L192" s="147" t="s">
        <v>372</v>
      </c>
      <c r="M192" s="63">
        <v>0</v>
      </c>
      <c r="N192" s="63">
        <v>0</v>
      </c>
      <c r="O192" s="78">
        <v>0</v>
      </c>
      <c r="P192" s="60">
        <v>0</v>
      </c>
    </row>
    <row r="193" spans="1:16" ht="38.25" customHeight="1" thickTop="1" thickBot="1">
      <c r="A193" s="58">
        <v>192</v>
      </c>
      <c r="B193" s="65" t="s">
        <v>1970</v>
      </c>
      <c r="C193" s="65" t="s">
        <v>2095</v>
      </c>
      <c r="D193" s="66" t="s">
        <v>2096</v>
      </c>
      <c r="E193" s="67" t="s">
        <v>397</v>
      </c>
      <c r="F193" s="66">
        <v>720</v>
      </c>
      <c r="G193" s="67" t="s">
        <v>16</v>
      </c>
      <c r="H193" s="155" t="s">
        <v>2505</v>
      </c>
      <c r="I193" s="164" t="s">
        <v>2097</v>
      </c>
      <c r="J193" s="133" t="s">
        <v>2098</v>
      </c>
      <c r="K193" s="133" t="s">
        <v>1952</v>
      </c>
      <c r="L193" s="179" t="s">
        <v>318</v>
      </c>
      <c r="M193" s="133">
        <v>0</v>
      </c>
      <c r="N193" s="133">
        <v>0</v>
      </c>
      <c r="O193" s="131">
        <v>0</v>
      </c>
      <c r="P193" s="66">
        <v>720</v>
      </c>
    </row>
    <row r="194" spans="1:16" ht="38.25" customHeight="1" thickTop="1" thickBot="1">
      <c r="A194" s="58">
        <v>193</v>
      </c>
      <c r="B194" s="72" t="s">
        <v>50</v>
      </c>
      <c r="C194" s="72"/>
      <c r="D194" s="66" t="s">
        <v>2102</v>
      </c>
      <c r="E194" s="67" t="s">
        <v>202</v>
      </c>
      <c r="F194" s="66">
        <v>2430</v>
      </c>
      <c r="G194" s="67" t="s">
        <v>17</v>
      </c>
      <c r="H194" s="155" t="s">
        <v>2506</v>
      </c>
      <c r="I194" s="164" t="s">
        <v>2103</v>
      </c>
      <c r="J194" s="133" t="s">
        <v>2104</v>
      </c>
      <c r="K194" s="133" t="s">
        <v>1952</v>
      </c>
      <c r="L194" s="179" t="s">
        <v>318</v>
      </c>
      <c r="M194" s="133">
        <v>0</v>
      </c>
      <c r="N194" s="133">
        <v>0</v>
      </c>
      <c r="O194" s="131">
        <v>0</v>
      </c>
      <c r="P194" s="66">
        <v>2430</v>
      </c>
    </row>
    <row r="195" spans="1:16" ht="38.25" customHeight="1" thickTop="1" thickBot="1">
      <c r="A195" s="58">
        <v>194</v>
      </c>
      <c r="B195" s="65" t="s">
        <v>1970</v>
      </c>
      <c r="C195" s="65" t="s">
        <v>2161</v>
      </c>
      <c r="D195" s="66" t="s">
        <v>2200</v>
      </c>
      <c r="E195" s="66" t="s">
        <v>56</v>
      </c>
      <c r="F195" s="66">
        <v>58103</v>
      </c>
      <c r="G195" s="67" t="s">
        <v>2198</v>
      </c>
      <c r="H195" s="155" t="s">
        <v>2507</v>
      </c>
      <c r="I195" s="164" t="s">
        <v>2195</v>
      </c>
      <c r="J195" s="133" t="s">
        <v>2199</v>
      </c>
      <c r="K195" s="133" t="s">
        <v>1952</v>
      </c>
      <c r="L195" s="179" t="s">
        <v>318</v>
      </c>
      <c r="M195" s="133">
        <v>0</v>
      </c>
      <c r="N195" s="133">
        <v>0</v>
      </c>
      <c r="O195" s="131">
        <v>0</v>
      </c>
      <c r="P195" s="66">
        <v>58103</v>
      </c>
    </row>
    <row r="196" spans="1:16" ht="38.25" customHeight="1" thickTop="1" thickBot="1">
      <c r="A196" s="58">
        <v>195</v>
      </c>
      <c r="B196" s="59" t="s">
        <v>50</v>
      </c>
      <c r="C196" s="59"/>
      <c r="D196" s="60" t="s">
        <v>2202</v>
      </c>
      <c r="E196" s="60" t="s">
        <v>24</v>
      </c>
      <c r="F196" s="60">
        <v>420</v>
      </c>
      <c r="G196" s="61" t="s">
        <v>17</v>
      </c>
      <c r="H196" s="135" t="s">
        <v>2508</v>
      </c>
      <c r="I196" s="129" t="s">
        <v>2201</v>
      </c>
      <c r="J196" s="63" t="s">
        <v>2203</v>
      </c>
      <c r="K196" s="63" t="s">
        <v>1952</v>
      </c>
      <c r="L196" s="147" t="s">
        <v>372</v>
      </c>
      <c r="M196" s="63">
        <v>0</v>
      </c>
      <c r="N196" s="63">
        <v>0</v>
      </c>
      <c r="O196" s="78">
        <v>0</v>
      </c>
      <c r="P196" s="60">
        <v>0</v>
      </c>
    </row>
    <row r="197" spans="1:16" ht="38.25" customHeight="1" thickTop="1" thickBot="1">
      <c r="A197" s="58">
        <v>196</v>
      </c>
      <c r="B197" s="72" t="s">
        <v>50</v>
      </c>
      <c r="C197" s="72"/>
      <c r="D197" s="66" t="s">
        <v>2196</v>
      </c>
      <c r="E197" s="67" t="s">
        <v>20</v>
      </c>
      <c r="F197" s="66" t="s">
        <v>2197</v>
      </c>
      <c r="G197" s="72" t="s">
        <v>17</v>
      </c>
      <c r="H197" s="155" t="s">
        <v>2509</v>
      </c>
      <c r="I197" s="164" t="s">
        <v>2195</v>
      </c>
      <c r="J197" s="133" t="s">
        <v>2104</v>
      </c>
      <c r="K197" s="133" t="s">
        <v>1952</v>
      </c>
      <c r="L197" s="179" t="s">
        <v>318</v>
      </c>
      <c r="M197" s="133">
        <v>0</v>
      </c>
      <c r="N197" s="133">
        <v>0</v>
      </c>
      <c r="O197" s="131">
        <v>0</v>
      </c>
      <c r="P197" s="66" t="s">
        <v>2197</v>
      </c>
    </row>
    <row r="198" spans="1:16" ht="38.25" customHeight="1" thickTop="1" thickBot="1">
      <c r="A198" s="58">
        <v>197</v>
      </c>
      <c r="B198" s="72" t="s">
        <v>50</v>
      </c>
      <c r="C198" s="72"/>
      <c r="D198" s="66" t="s">
        <v>2204</v>
      </c>
      <c r="E198" s="67" t="s">
        <v>23</v>
      </c>
      <c r="F198" s="66">
        <v>963.9</v>
      </c>
      <c r="G198" s="72" t="s">
        <v>17</v>
      </c>
      <c r="H198" s="155" t="s">
        <v>2510</v>
      </c>
      <c r="I198" s="164" t="s">
        <v>2205</v>
      </c>
      <c r="J198" s="133" t="s">
        <v>2199</v>
      </c>
      <c r="K198" s="133" t="s">
        <v>1952</v>
      </c>
      <c r="L198" s="179" t="s">
        <v>318</v>
      </c>
      <c r="M198" s="133">
        <v>0</v>
      </c>
      <c r="N198" s="133">
        <v>0</v>
      </c>
      <c r="O198" s="131">
        <v>0</v>
      </c>
      <c r="P198" s="66">
        <v>963.9</v>
      </c>
    </row>
    <row r="199" spans="1:16" ht="38.25" customHeight="1" thickTop="1" thickBot="1">
      <c r="A199" s="58">
        <v>198</v>
      </c>
      <c r="B199" s="72" t="s">
        <v>50</v>
      </c>
      <c r="C199" s="72"/>
      <c r="D199" s="67" t="s">
        <v>2211</v>
      </c>
      <c r="E199" s="67" t="s">
        <v>21</v>
      </c>
      <c r="F199" s="66">
        <v>12420</v>
      </c>
      <c r="G199" s="72" t="s">
        <v>17</v>
      </c>
      <c r="H199" s="155" t="s">
        <v>2511</v>
      </c>
      <c r="I199" s="164" t="s">
        <v>2205</v>
      </c>
      <c r="J199" s="133" t="s">
        <v>497</v>
      </c>
      <c r="K199" s="133" t="s">
        <v>1952</v>
      </c>
      <c r="L199" s="179" t="s">
        <v>318</v>
      </c>
      <c r="M199" s="133">
        <v>0</v>
      </c>
      <c r="N199" s="133">
        <v>0</v>
      </c>
      <c r="O199" s="131">
        <v>0</v>
      </c>
      <c r="P199" s="66">
        <v>12420</v>
      </c>
    </row>
    <row r="200" spans="1:16" ht="38.25" customHeight="1" thickTop="1" thickBot="1">
      <c r="A200" s="58">
        <v>199</v>
      </c>
      <c r="B200" s="72" t="s">
        <v>50</v>
      </c>
      <c r="C200" s="72"/>
      <c r="D200" s="66" t="s">
        <v>2212</v>
      </c>
      <c r="E200" s="67" t="s">
        <v>20</v>
      </c>
      <c r="F200" s="66">
        <v>1011.84</v>
      </c>
      <c r="G200" s="72" t="s">
        <v>17</v>
      </c>
      <c r="H200" s="155" t="s">
        <v>2512</v>
      </c>
      <c r="I200" s="164" t="s">
        <v>2205</v>
      </c>
      <c r="J200" s="133" t="s">
        <v>497</v>
      </c>
      <c r="K200" s="133" t="s">
        <v>1952</v>
      </c>
      <c r="L200" s="179" t="s">
        <v>318</v>
      </c>
      <c r="M200" s="133">
        <v>0</v>
      </c>
      <c r="N200" s="133">
        <v>0</v>
      </c>
      <c r="O200" s="131">
        <v>0</v>
      </c>
      <c r="P200" s="66">
        <v>1011.84</v>
      </c>
    </row>
    <row r="201" spans="1:16" ht="38.25" customHeight="1" thickTop="1" thickBot="1">
      <c r="A201" s="58">
        <v>200</v>
      </c>
      <c r="B201" s="59" t="s">
        <v>50</v>
      </c>
      <c r="C201" s="79"/>
      <c r="D201" s="105" t="s">
        <v>2214</v>
      </c>
      <c r="E201" s="138" t="s">
        <v>23</v>
      </c>
      <c r="F201" s="60">
        <v>15200</v>
      </c>
      <c r="G201" s="59" t="s">
        <v>17</v>
      </c>
      <c r="H201" s="135" t="s">
        <v>2513</v>
      </c>
      <c r="I201" s="137" t="s">
        <v>2213</v>
      </c>
      <c r="J201" s="63" t="s">
        <v>497</v>
      </c>
      <c r="K201" s="63" t="s">
        <v>1952</v>
      </c>
      <c r="L201" s="147" t="s">
        <v>372</v>
      </c>
      <c r="M201" s="63">
        <v>0</v>
      </c>
      <c r="N201" s="63">
        <v>0</v>
      </c>
      <c r="O201" s="78">
        <v>0</v>
      </c>
      <c r="P201" s="60">
        <v>0</v>
      </c>
    </row>
    <row r="202" spans="1:16" ht="38.25" customHeight="1" thickTop="1" thickBot="1">
      <c r="A202" s="58">
        <v>201</v>
      </c>
      <c r="B202" s="59" t="s">
        <v>502</v>
      </c>
      <c r="C202" s="59"/>
      <c r="D202" s="60" t="s">
        <v>2208</v>
      </c>
      <c r="E202" s="61" t="s">
        <v>73</v>
      </c>
      <c r="F202" s="60">
        <v>860</v>
      </c>
      <c r="G202" s="61" t="s">
        <v>2209</v>
      </c>
      <c r="H202" s="135" t="s">
        <v>2514</v>
      </c>
      <c r="I202" s="129" t="s">
        <v>2210</v>
      </c>
      <c r="J202" s="63" t="s">
        <v>2199</v>
      </c>
      <c r="K202" s="63" t="s">
        <v>1952</v>
      </c>
      <c r="L202" s="147" t="s">
        <v>372</v>
      </c>
      <c r="M202" s="63">
        <v>0</v>
      </c>
      <c r="N202" s="63">
        <v>0</v>
      </c>
      <c r="O202" s="78">
        <v>0</v>
      </c>
      <c r="P202" s="60">
        <v>0</v>
      </c>
    </row>
    <row r="203" spans="1:16" ht="38.25" customHeight="1" thickTop="1" thickBot="1">
      <c r="A203" s="58">
        <v>202</v>
      </c>
      <c r="B203" s="72" t="s">
        <v>50</v>
      </c>
      <c r="C203" s="72"/>
      <c r="D203" s="66" t="s">
        <v>2207</v>
      </c>
      <c r="E203" s="67" t="s">
        <v>21</v>
      </c>
      <c r="F203" s="66">
        <v>1241.08</v>
      </c>
      <c r="G203" s="72" t="s">
        <v>17</v>
      </c>
      <c r="H203" s="155" t="s">
        <v>2515</v>
      </c>
      <c r="I203" s="164" t="s">
        <v>2206</v>
      </c>
      <c r="J203" s="133" t="s">
        <v>445</v>
      </c>
      <c r="K203" s="133" t="s">
        <v>1952</v>
      </c>
      <c r="L203" s="179" t="s">
        <v>318</v>
      </c>
      <c r="M203" s="133">
        <v>0</v>
      </c>
      <c r="N203" s="133">
        <v>0</v>
      </c>
      <c r="O203" s="131">
        <v>0</v>
      </c>
      <c r="P203" s="66">
        <v>1241.08</v>
      </c>
    </row>
    <row r="204" spans="1:16" ht="38.25" customHeight="1" thickTop="1" thickBot="1">
      <c r="A204" s="58">
        <v>203</v>
      </c>
      <c r="B204" s="59" t="s">
        <v>50</v>
      </c>
      <c r="C204" s="59"/>
      <c r="D204" s="123" t="s">
        <v>2216</v>
      </c>
      <c r="E204" s="60" t="s">
        <v>24</v>
      </c>
      <c r="F204" s="60">
        <v>16.170000000000002</v>
      </c>
      <c r="G204" s="59" t="s">
        <v>17</v>
      </c>
      <c r="H204" s="135" t="s">
        <v>2516</v>
      </c>
      <c r="I204" s="129" t="s">
        <v>2215</v>
      </c>
      <c r="J204" s="63" t="s">
        <v>2203</v>
      </c>
      <c r="K204" s="63" t="s">
        <v>1952</v>
      </c>
      <c r="L204" s="147" t="s">
        <v>372</v>
      </c>
      <c r="M204" s="63">
        <v>0</v>
      </c>
      <c r="N204" s="63">
        <v>0</v>
      </c>
      <c r="O204" s="78">
        <v>0</v>
      </c>
      <c r="P204" s="60">
        <v>0</v>
      </c>
    </row>
    <row r="205" spans="1:16" ht="38.25" customHeight="1" thickTop="1" thickBot="1">
      <c r="A205" s="58">
        <v>204</v>
      </c>
      <c r="B205" s="59" t="s">
        <v>50</v>
      </c>
      <c r="C205" s="59"/>
      <c r="D205" s="60" t="s">
        <v>2218</v>
      </c>
      <c r="E205" s="60" t="s">
        <v>2217</v>
      </c>
      <c r="F205" s="60">
        <v>120</v>
      </c>
      <c r="G205" s="59" t="s">
        <v>17</v>
      </c>
      <c r="H205" s="135" t="s">
        <v>2517</v>
      </c>
      <c r="I205" s="129" t="s">
        <v>2219</v>
      </c>
      <c r="J205" s="63" t="s">
        <v>2203</v>
      </c>
      <c r="K205" s="63" t="s">
        <v>1952</v>
      </c>
      <c r="L205" s="147" t="s">
        <v>372</v>
      </c>
      <c r="M205" s="63">
        <v>0</v>
      </c>
      <c r="N205" s="63">
        <v>0</v>
      </c>
      <c r="O205" s="78">
        <v>0</v>
      </c>
      <c r="P205" s="60">
        <v>0</v>
      </c>
    </row>
    <row r="206" spans="1:16" ht="38.25" customHeight="1" thickTop="1" thickBot="1">
      <c r="A206" s="58">
        <v>205</v>
      </c>
      <c r="B206" s="65" t="s">
        <v>1970</v>
      </c>
      <c r="C206" s="65" t="s">
        <v>2167</v>
      </c>
      <c r="D206" s="67" t="s">
        <v>2222</v>
      </c>
      <c r="E206" s="66" t="s">
        <v>211</v>
      </c>
      <c r="F206" s="158">
        <v>55000</v>
      </c>
      <c r="G206" s="67" t="s">
        <v>16</v>
      </c>
      <c r="H206" s="155" t="s">
        <v>2518</v>
      </c>
      <c r="I206" s="164" t="s">
        <v>2223</v>
      </c>
      <c r="J206" s="133" t="s">
        <v>2224</v>
      </c>
      <c r="K206" s="133" t="s">
        <v>1952</v>
      </c>
      <c r="L206" s="179" t="s">
        <v>318</v>
      </c>
      <c r="M206" s="133">
        <v>0</v>
      </c>
      <c r="N206" s="133">
        <v>0</v>
      </c>
      <c r="O206" s="131">
        <v>0</v>
      </c>
      <c r="P206" s="66">
        <v>55000</v>
      </c>
    </row>
    <row r="207" spans="1:16" ht="38.25" customHeight="1" thickTop="1" thickBot="1">
      <c r="A207" s="58">
        <v>206</v>
      </c>
      <c r="B207" s="59" t="s">
        <v>50</v>
      </c>
      <c r="C207" s="59"/>
      <c r="D207" s="60" t="s">
        <v>2220</v>
      </c>
      <c r="E207" s="60" t="s">
        <v>177</v>
      </c>
      <c r="F207" s="139">
        <v>4.7</v>
      </c>
      <c r="G207" s="59" t="s">
        <v>17</v>
      </c>
      <c r="H207" s="135" t="s">
        <v>2519</v>
      </c>
      <c r="I207" s="129" t="s">
        <v>2221</v>
      </c>
      <c r="J207" s="63" t="s">
        <v>497</v>
      </c>
      <c r="K207" s="63" t="s">
        <v>1952</v>
      </c>
      <c r="L207" s="147" t="s">
        <v>372</v>
      </c>
      <c r="M207" s="63">
        <v>0</v>
      </c>
      <c r="N207" s="63">
        <v>0</v>
      </c>
      <c r="O207" s="78">
        <v>0</v>
      </c>
      <c r="P207" s="60">
        <v>0</v>
      </c>
    </row>
    <row r="208" spans="1:16" ht="38.25" customHeight="1" thickTop="1" thickBot="1">
      <c r="A208" s="58">
        <v>207</v>
      </c>
      <c r="B208" s="68" t="s">
        <v>1970</v>
      </c>
      <c r="C208" s="68" t="s">
        <v>2228</v>
      </c>
      <c r="D208" s="60" t="s">
        <v>2238</v>
      </c>
      <c r="E208" s="61" t="s">
        <v>80</v>
      </c>
      <c r="F208" s="60">
        <v>3190</v>
      </c>
      <c r="G208" s="61" t="s">
        <v>16</v>
      </c>
      <c r="H208" s="135" t="s">
        <v>2520</v>
      </c>
      <c r="I208" s="129" t="s">
        <v>2239</v>
      </c>
      <c r="J208" s="63" t="s">
        <v>2224</v>
      </c>
      <c r="K208" s="63" t="s">
        <v>1952</v>
      </c>
      <c r="L208" s="147" t="s">
        <v>372</v>
      </c>
      <c r="M208" s="63">
        <v>0</v>
      </c>
      <c r="N208" s="63">
        <v>0</v>
      </c>
      <c r="O208" s="78">
        <v>0</v>
      </c>
      <c r="P208" s="60">
        <v>0</v>
      </c>
    </row>
    <row r="209" spans="1:16" ht="38.25" customHeight="1" thickTop="1" thickBot="1">
      <c r="A209" s="58">
        <v>208</v>
      </c>
      <c r="B209" s="68" t="s">
        <v>1970</v>
      </c>
      <c r="C209" s="68" t="s">
        <v>2228</v>
      </c>
      <c r="D209" s="60" t="s">
        <v>2240</v>
      </c>
      <c r="E209" s="60" t="s">
        <v>177</v>
      </c>
      <c r="F209" s="60">
        <v>776</v>
      </c>
      <c r="G209" s="61" t="s">
        <v>16</v>
      </c>
      <c r="H209" s="135" t="s">
        <v>2521</v>
      </c>
      <c r="I209" s="129" t="s">
        <v>2239</v>
      </c>
      <c r="J209" s="63" t="s">
        <v>2224</v>
      </c>
      <c r="K209" s="63" t="s">
        <v>1952</v>
      </c>
      <c r="L209" s="147" t="s">
        <v>372</v>
      </c>
      <c r="M209" s="63">
        <v>0</v>
      </c>
      <c r="N209" s="63">
        <v>0</v>
      </c>
      <c r="O209" s="78">
        <v>0</v>
      </c>
      <c r="P209" s="60">
        <v>0</v>
      </c>
    </row>
    <row r="210" spans="1:16" ht="38.25" customHeight="1" thickTop="1" thickBot="1">
      <c r="A210" s="58">
        <v>209</v>
      </c>
      <c r="B210" s="65" t="s">
        <v>1970</v>
      </c>
      <c r="C210" s="65" t="s">
        <v>2241</v>
      </c>
      <c r="D210" s="64" t="s">
        <v>2283</v>
      </c>
      <c r="E210" s="158" t="s">
        <v>2282</v>
      </c>
      <c r="F210" s="64">
        <v>25000</v>
      </c>
      <c r="G210" s="158" t="s">
        <v>2284</v>
      </c>
      <c r="H210" s="159" t="s">
        <v>2522</v>
      </c>
      <c r="I210" s="180" t="s">
        <v>2285</v>
      </c>
      <c r="J210" s="161" t="s">
        <v>497</v>
      </c>
      <c r="K210" s="161" t="s">
        <v>1952</v>
      </c>
      <c r="L210" s="179" t="s">
        <v>2392</v>
      </c>
      <c r="M210" s="161">
        <v>0</v>
      </c>
      <c r="N210" s="161">
        <v>0</v>
      </c>
      <c r="O210" s="162">
        <v>0</v>
      </c>
      <c r="P210" s="64">
        <v>25000</v>
      </c>
    </row>
    <row r="211" spans="1:16" ht="38.25" customHeight="1" thickTop="1" thickBot="1">
      <c r="A211" s="58">
        <v>210</v>
      </c>
      <c r="B211" s="72" t="s">
        <v>50</v>
      </c>
      <c r="C211" s="72"/>
      <c r="D211" s="66" t="s">
        <v>2289</v>
      </c>
      <c r="E211" s="66" t="s">
        <v>177</v>
      </c>
      <c r="F211" s="66">
        <v>1290</v>
      </c>
      <c r="G211" s="67" t="s">
        <v>17</v>
      </c>
      <c r="H211" s="155" t="s">
        <v>2523</v>
      </c>
      <c r="I211" s="164" t="s">
        <v>2290</v>
      </c>
      <c r="J211" s="161" t="s">
        <v>497</v>
      </c>
      <c r="K211" s="161" t="s">
        <v>1952</v>
      </c>
      <c r="L211" s="179" t="s">
        <v>2392</v>
      </c>
      <c r="M211" s="161">
        <v>0</v>
      </c>
      <c r="N211" s="161">
        <v>0</v>
      </c>
      <c r="O211" s="162">
        <v>0</v>
      </c>
      <c r="P211" s="66">
        <v>1290</v>
      </c>
    </row>
    <row r="212" spans="1:16" ht="38.25" customHeight="1" thickTop="1" thickBot="1">
      <c r="A212" s="58">
        <v>211</v>
      </c>
      <c r="B212" s="68" t="s">
        <v>1970</v>
      </c>
      <c r="C212" s="68" t="s">
        <v>2242</v>
      </c>
      <c r="D212" s="58" t="s">
        <v>2280</v>
      </c>
      <c r="E212" s="74" t="s">
        <v>195</v>
      </c>
      <c r="F212" s="58">
        <v>5135</v>
      </c>
      <c r="G212" s="74" t="s">
        <v>2243</v>
      </c>
      <c r="H212" s="127" t="s">
        <v>2524</v>
      </c>
      <c r="I212" s="128" t="s">
        <v>2235</v>
      </c>
      <c r="J212" s="125" t="s">
        <v>2281</v>
      </c>
      <c r="K212" s="125" t="s">
        <v>1952</v>
      </c>
      <c r="L212" s="147" t="s">
        <v>372</v>
      </c>
      <c r="M212" s="125">
        <v>0</v>
      </c>
      <c r="N212" s="125">
        <v>0</v>
      </c>
      <c r="O212" s="126">
        <v>0</v>
      </c>
      <c r="P212" s="60">
        <v>0</v>
      </c>
    </row>
    <row r="213" spans="1:16" ht="38.25" customHeight="1" thickTop="1" thickBot="1">
      <c r="A213" s="58">
        <v>212</v>
      </c>
      <c r="B213" s="72" t="s">
        <v>50</v>
      </c>
      <c r="C213" s="181"/>
      <c r="D213" s="72" t="s">
        <v>2245</v>
      </c>
      <c r="E213" s="67" t="s">
        <v>2244</v>
      </c>
      <c r="F213" s="66">
        <v>7495</v>
      </c>
      <c r="G213" s="67" t="s">
        <v>16</v>
      </c>
      <c r="H213" s="155" t="s">
        <v>2525</v>
      </c>
      <c r="I213" s="164" t="s">
        <v>2246</v>
      </c>
      <c r="J213" s="133" t="s">
        <v>2224</v>
      </c>
      <c r="K213" s="133" t="s">
        <v>1952</v>
      </c>
      <c r="L213" s="179" t="s">
        <v>2392</v>
      </c>
      <c r="M213" s="133">
        <v>0</v>
      </c>
      <c r="N213" s="133">
        <v>0</v>
      </c>
      <c r="O213" s="131">
        <v>0</v>
      </c>
      <c r="P213" s="66">
        <v>7495</v>
      </c>
    </row>
    <row r="214" spans="1:16" ht="38.25" customHeight="1" thickTop="1" thickBot="1">
      <c r="A214" s="58">
        <v>213</v>
      </c>
      <c r="B214" s="59" t="s">
        <v>50</v>
      </c>
      <c r="C214" s="59"/>
      <c r="D214" s="60" t="s">
        <v>2248</v>
      </c>
      <c r="E214" s="61" t="s">
        <v>2247</v>
      </c>
      <c r="F214" s="60">
        <v>1595.8</v>
      </c>
      <c r="G214" s="61" t="s">
        <v>16</v>
      </c>
      <c r="H214" s="135" t="s">
        <v>2526</v>
      </c>
      <c r="I214" s="129" t="s">
        <v>2249</v>
      </c>
      <c r="J214" s="63" t="s">
        <v>2224</v>
      </c>
      <c r="K214" s="63" t="s">
        <v>1952</v>
      </c>
      <c r="L214" s="147" t="s">
        <v>372</v>
      </c>
      <c r="M214" s="63">
        <v>0</v>
      </c>
      <c r="N214" s="63">
        <v>0</v>
      </c>
      <c r="O214" s="78">
        <v>0</v>
      </c>
      <c r="P214" s="60">
        <v>0</v>
      </c>
    </row>
    <row r="215" spans="1:16" ht="38.25" customHeight="1" thickTop="1" thickBot="1">
      <c r="A215" s="58">
        <v>214</v>
      </c>
      <c r="B215" s="59" t="s">
        <v>50</v>
      </c>
      <c r="C215" s="59"/>
      <c r="D215" s="61" t="s">
        <v>2286</v>
      </c>
      <c r="E215" s="61" t="s">
        <v>20</v>
      </c>
      <c r="F215" s="60">
        <v>432</v>
      </c>
      <c r="G215" s="61" t="s">
        <v>17</v>
      </c>
      <c r="H215" s="135" t="s">
        <v>2527</v>
      </c>
      <c r="I215" s="129" t="s">
        <v>2287</v>
      </c>
      <c r="J215" s="63" t="s">
        <v>2288</v>
      </c>
      <c r="K215" s="63" t="s">
        <v>1952</v>
      </c>
      <c r="L215" s="147" t="s">
        <v>372</v>
      </c>
      <c r="M215" s="63">
        <v>0</v>
      </c>
      <c r="N215" s="63">
        <v>0</v>
      </c>
      <c r="O215" s="78">
        <v>0</v>
      </c>
      <c r="P215" s="60">
        <v>0</v>
      </c>
    </row>
    <row r="216" spans="1:16" ht="38.25" customHeight="1" thickTop="1" thickBot="1">
      <c r="A216" s="58">
        <v>215</v>
      </c>
      <c r="B216" s="72" t="s">
        <v>50</v>
      </c>
      <c r="C216" s="72"/>
      <c r="D216" s="66" t="s">
        <v>2278</v>
      </c>
      <c r="E216" s="67" t="s">
        <v>2277</v>
      </c>
      <c r="F216" s="66">
        <v>500</v>
      </c>
      <c r="G216" s="67" t="s">
        <v>16</v>
      </c>
      <c r="H216" s="155" t="s">
        <v>2528</v>
      </c>
      <c r="I216" s="164" t="s">
        <v>2279</v>
      </c>
      <c r="J216" s="133" t="s">
        <v>2224</v>
      </c>
      <c r="K216" s="133" t="s">
        <v>1952</v>
      </c>
      <c r="L216" s="179" t="s">
        <v>2392</v>
      </c>
      <c r="M216" s="133">
        <v>0</v>
      </c>
      <c r="N216" s="133">
        <v>0</v>
      </c>
      <c r="O216" s="131">
        <v>0</v>
      </c>
      <c r="P216" s="66">
        <v>500</v>
      </c>
    </row>
    <row r="217" spans="1:16" ht="38.25" customHeight="1" thickTop="1" thickBot="1">
      <c r="A217" s="58">
        <v>216</v>
      </c>
      <c r="B217" s="72" t="s">
        <v>50</v>
      </c>
      <c r="C217" s="72"/>
      <c r="D217" s="66" t="s">
        <v>2308</v>
      </c>
      <c r="E217" s="66" t="s">
        <v>177</v>
      </c>
      <c r="F217" s="66">
        <v>4989.6000000000004</v>
      </c>
      <c r="G217" s="67" t="s">
        <v>17</v>
      </c>
      <c r="H217" s="155" t="s">
        <v>2529</v>
      </c>
      <c r="I217" s="164" t="s">
        <v>2309</v>
      </c>
      <c r="J217" s="133" t="s">
        <v>2048</v>
      </c>
      <c r="K217" s="133" t="s">
        <v>1952</v>
      </c>
      <c r="L217" s="179" t="s">
        <v>2392</v>
      </c>
      <c r="M217" s="133">
        <v>0</v>
      </c>
      <c r="N217" s="133">
        <v>0</v>
      </c>
      <c r="O217" s="131">
        <v>0</v>
      </c>
      <c r="P217" s="66">
        <v>4989.6000000000004</v>
      </c>
    </row>
    <row r="218" spans="1:16" ht="38.25" customHeight="1" thickTop="1" thickBot="1">
      <c r="A218" s="58">
        <v>217</v>
      </c>
      <c r="B218" s="72" t="s">
        <v>50</v>
      </c>
      <c r="C218" s="72"/>
      <c r="D218" s="66" t="s">
        <v>2310</v>
      </c>
      <c r="E218" s="66" t="s">
        <v>24</v>
      </c>
      <c r="F218" s="66">
        <v>10595</v>
      </c>
      <c r="G218" s="67" t="s">
        <v>17</v>
      </c>
      <c r="H218" s="155" t="s">
        <v>2530</v>
      </c>
      <c r="I218" s="164" t="s">
        <v>2311</v>
      </c>
      <c r="J218" s="133" t="s">
        <v>2048</v>
      </c>
      <c r="K218" s="133" t="s">
        <v>1952</v>
      </c>
      <c r="L218" s="179" t="s">
        <v>2392</v>
      </c>
      <c r="M218" s="133">
        <v>0</v>
      </c>
      <c r="N218" s="133">
        <v>0</v>
      </c>
      <c r="O218" s="131">
        <v>0</v>
      </c>
      <c r="P218" s="66">
        <v>10595</v>
      </c>
    </row>
    <row r="219" spans="1:16" ht="38.25" customHeight="1" thickTop="1" thickBot="1">
      <c r="A219" s="58">
        <v>218</v>
      </c>
      <c r="B219" s="68" t="s">
        <v>1970</v>
      </c>
      <c r="C219" s="68" t="s">
        <v>2291</v>
      </c>
      <c r="D219" s="60" t="s">
        <v>2292</v>
      </c>
      <c r="E219" s="61" t="s">
        <v>80</v>
      </c>
      <c r="F219" s="60">
        <v>480</v>
      </c>
      <c r="G219" s="61" t="s">
        <v>2293</v>
      </c>
      <c r="H219" s="78" t="s">
        <v>2531</v>
      </c>
      <c r="I219" s="129" t="s">
        <v>2294</v>
      </c>
      <c r="J219" s="63" t="s">
        <v>2224</v>
      </c>
      <c r="K219" s="63" t="s">
        <v>1952</v>
      </c>
      <c r="L219" s="147" t="s">
        <v>372</v>
      </c>
      <c r="M219" s="63">
        <v>0</v>
      </c>
      <c r="N219" s="63">
        <v>0</v>
      </c>
      <c r="O219" s="78">
        <v>0</v>
      </c>
      <c r="P219" s="60">
        <v>0</v>
      </c>
    </row>
    <row r="220" spans="1:16" ht="38.25" customHeight="1" thickTop="1" thickBot="1">
      <c r="A220" s="58">
        <v>219</v>
      </c>
      <c r="B220" s="65" t="s">
        <v>1970</v>
      </c>
      <c r="C220" s="65" t="s">
        <v>2301</v>
      </c>
      <c r="D220" s="66" t="s">
        <v>2342</v>
      </c>
      <c r="E220" s="67" t="s">
        <v>2341</v>
      </c>
      <c r="F220" s="66">
        <v>6000</v>
      </c>
      <c r="G220" s="67" t="s">
        <v>2300</v>
      </c>
      <c r="H220" s="131" t="s">
        <v>2532</v>
      </c>
      <c r="I220" s="164" t="s">
        <v>2305</v>
      </c>
      <c r="J220" s="133" t="s">
        <v>2224</v>
      </c>
      <c r="K220" s="133" t="s">
        <v>1952</v>
      </c>
      <c r="L220" s="179" t="s">
        <v>2392</v>
      </c>
      <c r="M220" s="133">
        <v>0</v>
      </c>
      <c r="N220" s="133">
        <v>0</v>
      </c>
      <c r="O220" s="131">
        <v>0</v>
      </c>
      <c r="P220" s="66">
        <v>6000</v>
      </c>
    </row>
    <row r="221" spans="1:16" ht="38.25" customHeight="1" thickTop="1" thickBot="1">
      <c r="A221" s="58">
        <v>220</v>
      </c>
      <c r="B221" s="65" t="s">
        <v>1970</v>
      </c>
      <c r="C221" s="65" t="s">
        <v>2302</v>
      </c>
      <c r="D221" s="66" t="s">
        <v>2533</v>
      </c>
      <c r="E221" s="67" t="s">
        <v>19</v>
      </c>
      <c r="F221" s="66">
        <v>55000</v>
      </c>
      <c r="G221" s="67" t="s">
        <v>2303</v>
      </c>
      <c r="H221" s="131" t="s">
        <v>2534</v>
      </c>
      <c r="I221" s="164" t="s">
        <v>2343</v>
      </c>
      <c r="J221" s="133" t="s">
        <v>2224</v>
      </c>
      <c r="K221" s="133" t="s">
        <v>1952</v>
      </c>
      <c r="L221" s="179" t="s">
        <v>2392</v>
      </c>
      <c r="M221" s="133">
        <v>0</v>
      </c>
      <c r="N221" s="133">
        <v>0</v>
      </c>
      <c r="O221" s="131">
        <v>0</v>
      </c>
      <c r="P221" s="66">
        <v>55000</v>
      </c>
    </row>
    <row r="222" spans="1:16" ht="38.25" customHeight="1" thickTop="1" thickBot="1">
      <c r="A222" s="58">
        <v>221</v>
      </c>
      <c r="B222" s="59" t="s">
        <v>50</v>
      </c>
      <c r="C222" s="59"/>
      <c r="D222" s="60" t="s">
        <v>2306</v>
      </c>
      <c r="E222" s="61" t="s">
        <v>460</v>
      </c>
      <c r="F222" s="60">
        <v>1384</v>
      </c>
      <c r="G222" s="61" t="s">
        <v>2307</v>
      </c>
      <c r="H222" s="78" t="s">
        <v>2295</v>
      </c>
      <c r="I222" s="129" t="s">
        <v>2305</v>
      </c>
      <c r="J222" s="63" t="s">
        <v>2288</v>
      </c>
      <c r="K222" s="63" t="s">
        <v>1952</v>
      </c>
      <c r="L222" s="147" t="s">
        <v>372</v>
      </c>
      <c r="M222" s="63">
        <v>0</v>
      </c>
      <c r="N222" s="63">
        <v>0</v>
      </c>
      <c r="O222" s="78">
        <v>0</v>
      </c>
      <c r="P222" s="60">
        <v>0</v>
      </c>
    </row>
    <row r="223" spans="1:16" ht="38.25" customHeight="1" thickTop="1" thickBot="1">
      <c r="A223" s="58">
        <v>222</v>
      </c>
      <c r="B223" s="72" t="s">
        <v>50</v>
      </c>
      <c r="C223" s="72"/>
      <c r="D223" s="66" t="s">
        <v>2339</v>
      </c>
      <c r="E223" s="66" t="s">
        <v>177</v>
      </c>
      <c r="F223" s="66">
        <v>7000</v>
      </c>
      <c r="G223" s="67" t="s">
        <v>17</v>
      </c>
      <c r="H223" s="131" t="s">
        <v>2296</v>
      </c>
      <c r="I223" s="164" t="s">
        <v>2340</v>
      </c>
      <c r="J223" s="133" t="s">
        <v>2224</v>
      </c>
      <c r="K223" s="133" t="s">
        <v>1952</v>
      </c>
      <c r="L223" s="179" t="s">
        <v>2392</v>
      </c>
      <c r="M223" s="133">
        <v>0</v>
      </c>
      <c r="N223" s="133">
        <v>0</v>
      </c>
      <c r="O223" s="131">
        <v>0</v>
      </c>
      <c r="P223" s="66">
        <v>7000</v>
      </c>
    </row>
    <row r="224" spans="1:16" ht="38.25" customHeight="1" thickTop="1" thickBot="1">
      <c r="A224" s="58">
        <v>223</v>
      </c>
      <c r="B224" s="59" t="s">
        <v>50</v>
      </c>
      <c r="C224" s="59"/>
      <c r="D224" s="61" t="s">
        <v>2314</v>
      </c>
      <c r="E224" s="25" t="s">
        <v>2312</v>
      </c>
      <c r="F224" s="60">
        <v>1750</v>
      </c>
      <c r="G224" s="61" t="s">
        <v>2313</v>
      </c>
      <c r="H224" s="78" t="s">
        <v>2304</v>
      </c>
      <c r="I224" s="129" t="s">
        <v>2315</v>
      </c>
      <c r="J224" s="63" t="s">
        <v>2288</v>
      </c>
      <c r="K224" s="63" t="s">
        <v>1952</v>
      </c>
      <c r="L224" s="147" t="s">
        <v>372</v>
      </c>
      <c r="M224" s="63">
        <v>0</v>
      </c>
      <c r="N224" s="63">
        <v>0</v>
      </c>
      <c r="O224" s="78">
        <v>0</v>
      </c>
      <c r="P224" s="60">
        <v>0</v>
      </c>
    </row>
    <row r="225" spans="1:16" ht="38.25" customHeight="1" thickTop="1" thickBot="1">
      <c r="A225" s="58">
        <v>224</v>
      </c>
      <c r="B225" s="65" t="s">
        <v>1970</v>
      </c>
      <c r="C225" s="65" t="s">
        <v>2352</v>
      </c>
      <c r="D225" s="182" t="s">
        <v>2356</v>
      </c>
      <c r="E225" s="183" t="s">
        <v>40</v>
      </c>
      <c r="F225" s="184" t="s">
        <v>2357</v>
      </c>
      <c r="G225" s="185" t="s">
        <v>2358</v>
      </c>
      <c r="H225" s="131" t="s">
        <v>2540</v>
      </c>
      <c r="I225" s="164" t="s">
        <v>2359</v>
      </c>
      <c r="J225" s="133" t="s">
        <v>2288</v>
      </c>
      <c r="K225" s="133" t="s">
        <v>1952</v>
      </c>
      <c r="L225" s="179" t="s">
        <v>2392</v>
      </c>
      <c r="M225" s="133">
        <v>0</v>
      </c>
      <c r="N225" s="133">
        <v>0</v>
      </c>
      <c r="O225" s="131">
        <v>0</v>
      </c>
      <c r="P225" s="184" t="s">
        <v>2357</v>
      </c>
    </row>
    <row r="226" spans="1:16" ht="38.25" customHeight="1" thickTop="1" thickBot="1">
      <c r="A226" s="58">
        <v>225</v>
      </c>
      <c r="B226" s="68" t="s">
        <v>1970</v>
      </c>
      <c r="C226" s="68" t="s">
        <v>2351</v>
      </c>
      <c r="D226" s="60" t="s">
        <v>2360</v>
      </c>
      <c r="E226" s="61" t="s">
        <v>73</v>
      </c>
      <c r="F226" s="60">
        <v>2125</v>
      </c>
      <c r="G226" s="61" t="s">
        <v>2361</v>
      </c>
      <c r="H226" s="78" t="s">
        <v>2539</v>
      </c>
      <c r="I226" s="129" t="s">
        <v>2359</v>
      </c>
      <c r="J226" s="63" t="s">
        <v>2288</v>
      </c>
      <c r="K226" s="63" t="s">
        <v>1952</v>
      </c>
      <c r="L226" s="147" t="s">
        <v>372</v>
      </c>
      <c r="M226" s="63">
        <v>0</v>
      </c>
      <c r="N226" s="63">
        <v>0</v>
      </c>
      <c r="O226" s="78">
        <v>0</v>
      </c>
      <c r="P226" s="60">
        <v>0</v>
      </c>
    </row>
    <row r="227" spans="1:16" ht="38.25" customHeight="1" thickTop="1" thickBot="1">
      <c r="A227" s="58">
        <v>226</v>
      </c>
      <c r="B227" s="68" t="s">
        <v>1970</v>
      </c>
      <c r="C227" s="68" t="s">
        <v>2351</v>
      </c>
      <c r="D227" s="60" t="s">
        <v>2363</v>
      </c>
      <c r="E227" s="61" t="s">
        <v>80</v>
      </c>
      <c r="F227" s="60">
        <v>3000</v>
      </c>
      <c r="G227" s="61" t="s">
        <v>2361</v>
      </c>
      <c r="H227" s="78" t="s">
        <v>2538</v>
      </c>
      <c r="I227" s="129" t="s">
        <v>2359</v>
      </c>
      <c r="J227" s="63" t="s">
        <v>2288</v>
      </c>
      <c r="K227" s="63" t="s">
        <v>1952</v>
      </c>
      <c r="L227" s="147" t="s">
        <v>372</v>
      </c>
      <c r="M227" s="63">
        <v>0</v>
      </c>
      <c r="N227" s="63">
        <v>0</v>
      </c>
      <c r="O227" s="78">
        <v>0</v>
      </c>
      <c r="P227" s="60">
        <v>0</v>
      </c>
    </row>
    <row r="228" spans="1:16" ht="38.25" customHeight="1" thickTop="1" thickBot="1">
      <c r="A228" s="58">
        <v>227</v>
      </c>
      <c r="B228" s="59" t="s">
        <v>50</v>
      </c>
      <c r="C228" s="59"/>
      <c r="D228" s="60" t="s">
        <v>2371</v>
      </c>
      <c r="E228" s="61" t="s">
        <v>20</v>
      </c>
      <c r="F228" s="60">
        <v>600</v>
      </c>
      <c r="G228" s="61" t="s">
        <v>17</v>
      </c>
      <c r="H228" s="78" t="s">
        <v>2535</v>
      </c>
      <c r="I228" s="129" t="s">
        <v>2359</v>
      </c>
      <c r="J228" s="63" t="s">
        <v>2288</v>
      </c>
      <c r="K228" s="63" t="s">
        <v>1952</v>
      </c>
      <c r="L228" s="147" t="s">
        <v>372</v>
      </c>
      <c r="M228" s="63">
        <v>0</v>
      </c>
      <c r="N228" s="63">
        <v>0</v>
      </c>
      <c r="O228" s="78">
        <v>0</v>
      </c>
      <c r="P228" s="60">
        <v>0</v>
      </c>
    </row>
    <row r="229" spans="1:16" ht="38.25" customHeight="1" thickTop="1" thickBot="1">
      <c r="A229" s="58">
        <v>228</v>
      </c>
      <c r="B229" s="59" t="s">
        <v>50</v>
      </c>
      <c r="C229" s="59"/>
      <c r="D229" s="60" t="s">
        <v>2372</v>
      </c>
      <c r="E229" s="60" t="s">
        <v>177</v>
      </c>
      <c r="F229" s="60">
        <v>71.06</v>
      </c>
      <c r="G229" s="61" t="s">
        <v>17</v>
      </c>
      <c r="H229" s="78" t="s">
        <v>2536</v>
      </c>
      <c r="I229" s="129" t="s">
        <v>2373</v>
      </c>
      <c r="J229" s="63" t="s">
        <v>2288</v>
      </c>
      <c r="K229" s="63" t="s">
        <v>1952</v>
      </c>
      <c r="L229" s="147" t="s">
        <v>372</v>
      </c>
      <c r="M229" s="63">
        <v>0</v>
      </c>
      <c r="N229" s="63">
        <v>0</v>
      </c>
      <c r="O229" s="78">
        <v>0</v>
      </c>
      <c r="P229" s="60">
        <v>0</v>
      </c>
    </row>
    <row r="230" spans="1:16" ht="38.25" customHeight="1" thickTop="1" thickBot="1">
      <c r="A230" s="58">
        <v>229</v>
      </c>
      <c r="B230" s="59" t="s">
        <v>50</v>
      </c>
      <c r="C230" s="59"/>
      <c r="D230" s="60" t="s">
        <v>2374</v>
      </c>
      <c r="E230" s="60" t="s">
        <v>24</v>
      </c>
      <c r="F230" s="62">
        <v>2176</v>
      </c>
      <c r="G230" s="61" t="s">
        <v>17</v>
      </c>
      <c r="H230" s="78" t="s">
        <v>2537</v>
      </c>
      <c r="I230" s="129" t="s">
        <v>2375</v>
      </c>
      <c r="J230" s="63" t="s">
        <v>2288</v>
      </c>
      <c r="K230" s="63" t="s">
        <v>1952</v>
      </c>
      <c r="L230" s="147" t="s">
        <v>372</v>
      </c>
      <c r="M230" s="63">
        <v>0</v>
      </c>
      <c r="N230" s="63">
        <v>0</v>
      </c>
      <c r="O230" s="78">
        <v>0</v>
      </c>
      <c r="P230" s="60">
        <v>0</v>
      </c>
    </row>
    <row r="231" spans="1:16" ht="38.25" customHeight="1" thickTop="1" thickBot="1">
      <c r="A231" s="58">
        <v>230</v>
      </c>
      <c r="B231" s="59" t="s">
        <v>50</v>
      </c>
      <c r="C231" s="59"/>
      <c r="D231" s="60" t="s">
        <v>2376</v>
      </c>
      <c r="E231" s="60" t="s">
        <v>24</v>
      </c>
      <c r="F231" s="60">
        <v>94</v>
      </c>
      <c r="G231" s="61" t="s">
        <v>17</v>
      </c>
      <c r="H231" s="78" t="s">
        <v>2377</v>
      </c>
      <c r="I231" s="129" t="s">
        <v>2375</v>
      </c>
      <c r="J231" s="63" t="s">
        <v>2288</v>
      </c>
      <c r="K231" s="63" t="s">
        <v>1952</v>
      </c>
      <c r="L231" s="147" t="s">
        <v>372</v>
      </c>
      <c r="M231" s="63">
        <v>0</v>
      </c>
      <c r="N231" s="63">
        <v>0</v>
      </c>
      <c r="O231" s="78">
        <v>0</v>
      </c>
      <c r="P231" s="60">
        <v>0</v>
      </c>
    </row>
    <row r="232" spans="1:16" ht="38.25" customHeight="1" thickTop="1" thickBot="1">
      <c r="A232" s="58">
        <v>231</v>
      </c>
      <c r="B232" s="59" t="s">
        <v>50</v>
      </c>
      <c r="C232" s="59"/>
      <c r="D232" s="60" t="s">
        <v>2393</v>
      </c>
      <c r="E232" s="60" t="s">
        <v>22</v>
      </c>
      <c r="F232" s="60">
        <v>480</v>
      </c>
      <c r="G232" s="61" t="s">
        <v>17</v>
      </c>
      <c r="H232" s="78" t="s">
        <v>2394</v>
      </c>
      <c r="I232" s="129" t="s">
        <v>2370</v>
      </c>
      <c r="J232" s="63" t="s">
        <v>2288</v>
      </c>
      <c r="K232" s="63" t="s">
        <v>1952</v>
      </c>
      <c r="L232" s="147" t="s">
        <v>372</v>
      </c>
      <c r="M232" s="63">
        <v>0</v>
      </c>
      <c r="N232" s="63">
        <v>0</v>
      </c>
      <c r="O232" s="78">
        <v>0</v>
      </c>
      <c r="P232" s="60">
        <v>0</v>
      </c>
    </row>
    <row r="233" spans="1:16" ht="38.25" customHeight="1" thickTop="1" thickBot="1">
      <c r="A233" s="58">
        <v>232</v>
      </c>
      <c r="B233" s="72" t="s">
        <v>50</v>
      </c>
      <c r="C233" s="72"/>
      <c r="D233" s="66" t="s">
        <v>2399</v>
      </c>
      <c r="E233" s="66" t="s">
        <v>177</v>
      </c>
      <c r="F233" s="66">
        <v>2450</v>
      </c>
      <c r="G233" s="67" t="s">
        <v>17</v>
      </c>
      <c r="H233" s="131" t="s">
        <v>2400</v>
      </c>
      <c r="I233" s="164" t="s">
        <v>2401</v>
      </c>
      <c r="J233" s="133" t="s">
        <v>2288</v>
      </c>
      <c r="K233" s="133" t="s">
        <v>1952</v>
      </c>
      <c r="L233" s="179" t="s">
        <v>2392</v>
      </c>
      <c r="M233" s="133">
        <v>0</v>
      </c>
      <c r="N233" s="133">
        <v>0</v>
      </c>
      <c r="O233" s="131">
        <v>0</v>
      </c>
      <c r="P233" s="66">
        <v>2450</v>
      </c>
    </row>
    <row r="234" spans="1:16" ht="38.25" customHeight="1" thickTop="1" thickBot="1">
      <c r="A234" s="58">
        <v>233</v>
      </c>
      <c r="B234" s="59" t="s">
        <v>50</v>
      </c>
      <c r="C234" s="59"/>
      <c r="D234" s="60" t="s">
        <v>2391</v>
      </c>
      <c r="E234" s="61" t="s">
        <v>298</v>
      </c>
      <c r="F234" s="74">
        <v>692</v>
      </c>
      <c r="G234" s="74" t="s">
        <v>2388</v>
      </c>
      <c r="H234" s="126" t="s">
        <v>2389</v>
      </c>
      <c r="I234" s="129" t="s">
        <v>2390</v>
      </c>
      <c r="J234" s="63" t="s">
        <v>469</v>
      </c>
      <c r="K234" s="63" t="s">
        <v>1952</v>
      </c>
      <c r="L234" s="147" t="s">
        <v>372</v>
      </c>
      <c r="M234" s="63">
        <v>0</v>
      </c>
      <c r="N234" s="63">
        <v>0</v>
      </c>
      <c r="O234" s="78">
        <v>0</v>
      </c>
      <c r="P234" s="60">
        <v>0</v>
      </c>
    </row>
    <row r="235" spans="1:16" ht="38.25" customHeight="1" thickTop="1" thickBot="1">
      <c r="A235" s="58">
        <v>234</v>
      </c>
      <c r="B235" s="65" t="s">
        <v>1970</v>
      </c>
      <c r="C235" s="65" t="s">
        <v>2366</v>
      </c>
      <c r="D235" s="66" t="s">
        <v>2404</v>
      </c>
      <c r="E235" s="66" t="s">
        <v>24</v>
      </c>
      <c r="F235" s="66">
        <v>24000</v>
      </c>
      <c r="G235" s="67" t="s">
        <v>16</v>
      </c>
      <c r="H235" s="131" t="s">
        <v>2405</v>
      </c>
      <c r="I235" s="164" t="s">
        <v>2401</v>
      </c>
      <c r="J235" s="133" t="s">
        <v>2288</v>
      </c>
      <c r="K235" s="133" t="s">
        <v>1952</v>
      </c>
      <c r="L235" s="179" t="s">
        <v>2392</v>
      </c>
      <c r="M235" s="133">
        <v>0</v>
      </c>
      <c r="N235" s="133">
        <v>0</v>
      </c>
      <c r="O235" s="131">
        <v>0</v>
      </c>
      <c r="P235" s="66">
        <v>24000</v>
      </c>
    </row>
    <row r="236" spans="1:16" ht="38.25" customHeight="1" thickTop="1" thickBot="1">
      <c r="A236" s="58">
        <v>235</v>
      </c>
      <c r="B236" s="59" t="s">
        <v>50</v>
      </c>
      <c r="C236" s="59"/>
      <c r="D236" s="60" t="s">
        <v>2387</v>
      </c>
      <c r="E236" s="60" t="s">
        <v>22</v>
      </c>
      <c r="F236" s="60">
        <v>2744</v>
      </c>
      <c r="G236" s="61" t="s">
        <v>2385</v>
      </c>
      <c r="H236" s="78" t="s">
        <v>2386</v>
      </c>
      <c r="I236" s="129" t="s">
        <v>2370</v>
      </c>
      <c r="J236" s="63" t="s">
        <v>2288</v>
      </c>
      <c r="K236" s="63" t="s">
        <v>1952</v>
      </c>
      <c r="L236" s="147" t="s">
        <v>372</v>
      </c>
      <c r="M236" s="63">
        <v>0</v>
      </c>
      <c r="N236" s="63">
        <v>0</v>
      </c>
      <c r="O236" s="78">
        <v>0</v>
      </c>
      <c r="P236" s="60">
        <v>0</v>
      </c>
    </row>
    <row r="237" spans="1:16" ht="38.25" customHeight="1" thickTop="1" thickBot="1">
      <c r="A237" s="58">
        <v>236</v>
      </c>
      <c r="B237" s="59" t="s">
        <v>50</v>
      </c>
      <c r="C237" s="59"/>
      <c r="D237" s="60" t="s">
        <v>2379</v>
      </c>
      <c r="E237" s="60" t="s">
        <v>2380</v>
      </c>
      <c r="F237" s="60">
        <v>1602.39</v>
      </c>
      <c r="G237" s="61" t="s">
        <v>2382</v>
      </c>
      <c r="H237" s="78" t="s">
        <v>2381</v>
      </c>
      <c r="I237" s="129" t="s">
        <v>2383</v>
      </c>
      <c r="J237" s="63" t="s">
        <v>2384</v>
      </c>
      <c r="K237" s="63" t="s">
        <v>1952</v>
      </c>
      <c r="L237" s="147" t="s">
        <v>372</v>
      </c>
      <c r="M237" s="63">
        <v>0</v>
      </c>
      <c r="N237" s="63">
        <v>0</v>
      </c>
      <c r="O237" s="78">
        <v>0</v>
      </c>
      <c r="P237" s="60">
        <v>0</v>
      </c>
    </row>
    <row r="238" spans="1:16" ht="38.25" customHeight="1" thickTop="1" thickBot="1">
      <c r="A238" s="58">
        <v>237</v>
      </c>
      <c r="B238" s="72" t="s">
        <v>50</v>
      </c>
      <c r="C238" s="72"/>
      <c r="D238" s="66" t="s">
        <v>2429</v>
      </c>
      <c r="E238" s="67" t="s">
        <v>21</v>
      </c>
      <c r="F238" s="66">
        <v>4608</v>
      </c>
      <c r="G238" s="67" t="s">
        <v>17</v>
      </c>
      <c r="H238" s="131" t="s">
        <v>2428</v>
      </c>
      <c r="I238" s="164" t="s">
        <v>2415</v>
      </c>
      <c r="J238" s="133" t="s">
        <v>2288</v>
      </c>
      <c r="K238" s="133" t="s">
        <v>1952</v>
      </c>
      <c r="L238" s="179" t="s">
        <v>2392</v>
      </c>
      <c r="M238" s="133">
        <v>0</v>
      </c>
      <c r="N238" s="133">
        <v>0</v>
      </c>
      <c r="O238" s="131">
        <v>0</v>
      </c>
      <c r="P238" s="66">
        <v>4608</v>
      </c>
    </row>
    <row r="239" spans="1:16" ht="38.25" customHeight="1" thickTop="1" thickBot="1">
      <c r="A239" s="58">
        <v>238</v>
      </c>
      <c r="B239" s="72" t="s">
        <v>50</v>
      </c>
      <c r="C239" s="72"/>
      <c r="D239" s="66" t="s">
        <v>2425</v>
      </c>
      <c r="E239" s="67" t="s">
        <v>202</v>
      </c>
      <c r="F239" s="66">
        <v>21600</v>
      </c>
      <c r="G239" s="67" t="s">
        <v>17</v>
      </c>
      <c r="H239" s="131" t="s">
        <v>2426</v>
      </c>
      <c r="I239" s="164" t="s">
        <v>2427</v>
      </c>
      <c r="J239" s="133" t="s">
        <v>2288</v>
      </c>
      <c r="K239" s="133" t="s">
        <v>1952</v>
      </c>
      <c r="L239" s="179" t="s">
        <v>2392</v>
      </c>
      <c r="M239" s="133">
        <v>0</v>
      </c>
      <c r="N239" s="133">
        <v>0</v>
      </c>
      <c r="O239" s="131">
        <v>0</v>
      </c>
      <c r="P239" s="66">
        <v>21600</v>
      </c>
    </row>
    <row r="240" spans="1:16" ht="38.25" customHeight="1" thickTop="1" thickBot="1">
      <c r="A240" s="58">
        <v>239</v>
      </c>
      <c r="B240" s="65" t="s">
        <v>1970</v>
      </c>
      <c r="C240" s="65" t="s">
        <v>2408</v>
      </c>
      <c r="D240" s="66" t="s">
        <v>2414</v>
      </c>
      <c r="E240" s="66" t="s">
        <v>24</v>
      </c>
      <c r="F240" s="66">
        <v>63800</v>
      </c>
      <c r="G240" s="67" t="s">
        <v>2416</v>
      </c>
      <c r="H240" s="131" t="s">
        <v>2407</v>
      </c>
      <c r="I240" s="133" t="s">
        <v>2415</v>
      </c>
      <c r="J240" s="133" t="s">
        <v>2384</v>
      </c>
      <c r="K240" s="133" t="s">
        <v>1952</v>
      </c>
      <c r="L240" s="179" t="s">
        <v>2392</v>
      </c>
      <c r="M240" s="133">
        <v>0</v>
      </c>
      <c r="N240" s="133">
        <v>0</v>
      </c>
      <c r="O240" s="131">
        <v>0</v>
      </c>
      <c r="P240" s="66">
        <v>63800</v>
      </c>
    </row>
    <row r="241" spans="1:16" ht="38.25" customHeight="1" thickTop="1" thickBot="1">
      <c r="A241" s="58">
        <v>240</v>
      </c>
      <c r="B241" s="65" t="s">
        <v>1970</v>
      </c>
      <c r="C241" s="65" t="s">
        <v>2409</v>
      </c>
      <c r="D241" s="66" t="s">
        <v>2417</v>
      </c>
      <c r="E241" s="67" t="s">
        <v>2418</v>
      </c>
      <c r="F241" s="66">
        <v>8000</v>
      </c>
      <c r="G241" s="67" t="s">
        <v>2419</v>
      </c>
      <c r="H241" s="131" t="s">
        <v>2406</v>
      </c>
      <c r="I241" s="164" t="s">
        <v>2420</v>
      </c>
      <c r="J241" s="133" t="s">
        <v>2288</v>
      </c>
      <c r="K241" s="133" t="s">
        <v>1952</v>
      </c>
      <c r="L241" s="179" t="s">
        <v>2392</v>
      </c>
      <c r="M241" s="133">
        <v>0</v>
      </c>
      <c r="N241" s="133">
        <v>0</v>
      </c>
      <c r="O241" s="131">
        <v>0</v>
      </c>
      <c r="P241" s="66">
        <v>8000</v>
      </c>
    </row>
    <row r="242" spans="1:16" ht="38.25" customHeight="1" thickTop="1" thickBot="1">
      <c r="A242" s="58">
        <v>241</v>
      </c>
      <c r="B242" s="68" t="s">
        <v>1970</v>
      </c>
      <c r="C242" s="68" t="s">
        <v>2433</v>
      </c>
      <c r="D242" s="60" t="s">
        <v>2432</v>
      </c>
      <c r="E242" s="61" t="s">
        <v>603</v>
      </c>
      <c r="F242" s="61">
        <v>65</v>
      </c>
      <c r="G242" s="61" t="s">
        <v>16</v>
      </c>
      <c r="H242" s="78" t="s">
        <v>2403</v>
      </c>
      <c r="I242" s="129" t="s">
        <v>2420</v>
      </c>
      <c r="J242" s="63" t="s">
        <v>2288</v>
      </c>
      <c r="K242" s="63" t="s">
        <v>1952</v>
      </c>
      <c r="L242" s="147" t="s">
        <v>372</v>
      </c>
      <c r="M242" s="63">
        <v>0</v>
      </c>
      <c r="N242" s="63">
        <v>0</v>
      </c>
      <c r="O242" s="78">
        <v>0</v>
      </c>
      <c r="P242" s="60"/>
    </row>
    <row r="243" spans="1:16" ht="38.25" customHeight="1" thickTop="1" thickBot="1">
      <c r="A243" s="58">
        <v>242</v>
      </c>
      <c r="B243" s="68" t="s">
        <v>1970</v>
      </c>
      <c r="C243" s="68" t="s">
        <v>2439</v>
      </c>
      <c r="D243" s="60" t="s">
        <v>2453</v>
      </c>
      <c r="E243" s="61" t="s">
        <v>2454</v>
      </c>
      <c r="F243" s="61">
        <v>80884</v>
      </c>
      <c r="G243" s="61" t="s">
        <v>1665</v>
      </c>
      <c r="H243" s="78" t="s">
        <v>2402</v>
      </c>
      <c r="I243" s="129" t="s">
        <v>2455</v>
      </c>
      <c r="J243" s="63" t="s">
        <v>2456</v>
      </c>
      <c r="K243" s="63" t="s">
        <v>1952</v>
      </c>
      <c r="L243" s="147" t="s">
        <v>372</v>
      </c>
      <c r="M243" s="63">
        <v>0</v>
      </c>
      <c r="N243" s="63">
        <v>0</v>
      </c>
      <c r="O243" s="78">
        <v>0</v>
      </c>
      <c r="P243" s="60">
        <v>21310.68</v>
      </c>
    </row>
    <row r="244" spans="1:16" ht="38.25" customHeight="1" thickTop="1" thickBot="1">
      <c r="A244" s="58">
        <v>243</v>
      </c>
      <c r="B244" s="59" t="s">
        <v>50</v>
      </c>
      <c r="C244" s="59"/>
      <c r="D244" s="60" t="s">
        <v>2462</v>
      </c>
      <c r="E244" s="61" t="s">
        <v>21</v>
      </c>
      <c r="F244" s="60">
        <v>3866</v>
      </c>
      <c r="G244" s="61" t="s">
        <v>1980</v>
      </c>
      <c r="H244" s="78" t="s">
        <v>2541</v>
      </c>
      <c r="I244" s="136" t="s">
        <v>2461</v>
      </c>
      <c r="J244" s="63" t="s">
        <v>2288</v>
      </c>
      <c r="K244" s="63" t="s">
        <v>1952</v>
      </c>
      <c r="L244" s="147" t="s">
        <v>372</v>
      </c>
      <c r="M244" s="63">
        <v>0</v>
      </c>
      <c r="N244" s="63">
        <v>0</v>
      </c>
      <c r="O244" s="78">
        <v>0</v>
      </c>
      <c r="P244" s="60">
        <v>0</v>
      </c>
    </row>
    <row r="245" spans="1:16" ht="38.25" customHeight="1" thickTop="1" thickBot="1">
      <c r="A245" s="58">
        <v>244</v>
      </c>
      <c r="B245" s="65" t="s">
        <v>1970</v>
      </c>
      <c r="C245" s="65" t="s">
        <v>2438</v>
      </c>
      <c r="D245" s="66" t="s">
        <v>2470</v>
      </c>
      <c r="E245" s="67" t="s">
        <v>19</v>
      </c>
      <c r="F245" s="67">
        <v>52200</v>
      </c>
      <c r="G245" s="67" t="s">
        <v>2471</v>
      </c>
      <c r="H245" s="131" t="s">
        <v>2542</v>
      </c>
      <c r="I245" s="178" t="s">
        <v>2469</v>
      </c>
      <c r="J245" s="133" t="s">
        <v>2288</v>
      </c>
      <c r="K245" s="133" t="s">
        <v>1952</v>
      </c>
      <c r="L245" s="179" t="s">
        <v>2392</v>
      </c>
      <c r="M245" s="133">
        <v>0</v>
      </c>
      <c r="N245" s="133">
        <v>0</v>
      </c>
      <c r="O245" s="131">
        <v>0</v>
      </c>
      <c r="P245" s="67">
        <v>52200</v>
      </c>
    </row>
    <row r="246" spans="1:16" ht="38.25" customHeight="1" thickTop="1" thickBot="1">
      <c r="A246" s="58">
        <v>245</v>
      </c>
      <c r="B246" s="68" t="s">
        <v>1970</v>
      </c>
      <c r="C246" s="68" t="s">
        <v>2438</v>
      </c>
      <c r="D246" s="60" t="s">
        <v>2472</v>
      </c>
      <c r="E246" s="61" t="s">
        <v>20</v>
      </c>
      <c r="F246" s="60">
        <v>600</v>
      </c>
      <c r="G246" s="61" t="s">
        <v>2473</v>
      </c>
      <c r="H246" s="78" t="s">
        <v>2421</v>
      </c>
      <c r="I246" s="136" t="s">
        <v>2469</v>
      </c>
      <c r="J246" s="63" t="s">
        <v>2288</v>
      </c>
      <c r="K246" s="63" t="s">
        <v>1952</v>
      </c>
      <c r="L246" s="147" t="s">
        <v>372</v>
      </c>
      <c r="M246" s="63">
        <v>0</v>
      </c>
      <c r="N246" s="63">
        <v>0</v>
      </c>
      <c r="O246" s="78">
        <v>0</v>
      </c>
      <c r="P246" s="60">
        <v>0</v>
      </c>
    </row>
    <row r="247" spans="1:16" ht="38.25" customHeight="1" thickTop="1" thickBot="1">
      <c r="A247" s="58">
        <v>246</v>
      </c>
      <c r="B247" s="141" t="s">
        <v>2424</v>
      </c>
      <c r="C247" s="59"/>
      <c r="D247" s="60" t="s">
        <v>2434</v>
      </c>
      <c r="E247" s="61" t="s">
        <v>2312</v>
      </c>
      <c r="F247" s="61">
        <v>3150</v>
      </c>
      <c r="G247" s="61" t="s">
        <v>2436</v>
      </c>
      <c r="H247" s="78" t="s">
        <v>2437</v>
      </c>
      <c r="I247" s="129" t="s">
        <v>2435</v>
      </c>
      <c r="J247" s="63" t="s">
        <v>2288</v>
      </c>
      <c r="K247" s="63" t="s">
        <v>1952</v>
      </c>
      <c r="L247" s="147" t="s">
        <v>372</v>
      </c>
      <c r="M247" s="63">
        <v>0</v>
      </c>
      <c r="N247" s="63">
        <v>0</v>
      </c>
      <c r="O247" s="78">
        <v>0</v>
      </c>
      <c r="P247" s="60">
        <v>0</v>
      </c>
    </row>
    <row r="248" spans="1:16" ht="38.25" customHeight="1" thickTop="1" thickBot="1">
      <c r="A248" s="58">
        <v>247</v>
      </c>
      <c r="B248" s="59" t="s">
        <v>50</v>
      </c>
      <c r="C248" s="59"/>
      <c r="D248" s="60" t="s">
        <v>2460</v>
      </c>
      <c r="E248" s="60" t="s">
        <v>177</v>
      </c>
      <c r="F248" s="60">
        <v>4480</v>
      </c>
      <c r="G248" s="61" t="s">
        <v>1980</v>
      </c>
      <c r="H248" s="78" t="s">
        <v>2543</v>
      </c>
      <c r="I248" s="129" t="s">
        <v>2452</v>
      </c>
      <c r="J248" s="63" t="s">
        <v>2288</v>
      </c>
      <c r="K248" s="63" t="s">
        <v>1952</v>
      </c>
      <c r="L248" s="147" t="s">
        <v>372</v>
      </c>
      <c r="M248" s="63">
        <v>0</v>
      </c>
      <c r="N248" s="63">
        <v>0</v>
      </c>
      <c r="O248" s="78">
        <v>0</v>
      </c>
      <c r="P248" s="60">
        <v>0</v>
      </c>
    </row>
    <row r="249" spans="1:16" ht="38.25" customHeight="1" thickTop="1" thickBot="1">
      <c r="A249" s="58">
        <v>248</v>
      </c>
      <c r="B249" s="59" t="s">
        <v>50</v>
      </c>
      <c r="C249" s="59"/>
      <c r="D249" s="60" t="s">
        <v>2459</v>
      </c>
      <c r="E249" s="61" t="s">
        <v>284</v>
      </c>
      <c r="F249" s="60">
        <v>3339.2</v>
      </c>
      <c r="G249" s="61" t="s">
        <v>1980</v>
      </c>
      <c r="H249" s="78" t="s">
        <v>2440</v>
      </c>
      <c r="I249" s="129" t="s">
        <v>2458</v>
      </c>
      <c r="J249" s="63" t="s">
        <v>2288</v>
      </c>
      <c r="K249" s="63" t="s">
        <v>1952</v>
      </c>
      <c r="L249" s="147" t="s">
        <v>372</v>
      </c>
      <c r="M249" s="63">
        <v>0</v>
      </c>
      <c r="N249" s="63">
        <v>0</v>
      </c>
      <c r="O249" s="78">
        <v>0</v>
      </c>
      <c r="P249" s="60">
        <v>0</v>
      </c>
    </row>
    <row r="250" spans="1:16" ht="38.25" customHeight="1" thickTop="1" thickBot="1">
      <c r="A250" s="58">
        <v>249</v>
      </c>
      <c r="B250" s="59" t="s">
        <v>50</v>
      </c>
      <c r="C250" s="59"/>
      <c r="D250" s="60" t="s">
        <v>2447</v>
      </c>
      <c r="E250" s="61" t="s">
        <v>460</v>
      </c>
      <c r="F250" s="60">
        <v>3460</v>
      </c>
      <c r="G250" s="61" t="s">
        <v>2450</v>
      </c>
      <c r="H250" s="78" t="s">
        <v>2448</v>
      </c>
      <c r="I250" s="129" t="s">
        <v>2449</v>
      </c>
      <c r="J250" s="63" t="s">
        <v>2288</v>
      </c>
      <c r="K250" s="63" t="s">
        <v>1952</v>
      </c>
      <c r="L250" s="147" t="s">
        <v>372</v>
      </c>
      <c r="M250" s="63">
        <v>0</v>
      </c>
      <c r="N250" s="63">
        <v>0</v>
      </c>
      <c r="O250" s="78">
        <v>0</v>
      </c>
      <c r="P250" s="60">
        <v>0</v>
      </c>
    </row>
    <row r="251" spans="1:16" ht="38.25" customHeight="1" thickTop="1" thickBot="1">
      <c r="A251" s="58">
        <v>250</v>
      </c>
      <c r="B251" s="59" t="s">
        <v>50</v>
      </c>
      <c r="C251" s="59"/>
      <c r="D251" s="60" t="s">
        <v>2465</v>
      </c>
      <c r="E251" s="61" t="s">
        <v>2466</v>
      </c>
      <c r="F251" s="60">
        <v>7681.24</v>
      </c>
      <c r="G251" s="61" t="s">
        <v>2268</v>
      </c>
      <c r="H251" s="78" t="s">
        <v>2445</v>
      </c>
      <c r="I251" s="129" t="s">
        <v>2467</v>
      </c>
      <c r="J251" s="63" t="s">
        <v>2468</v>
      </c>
      <c r="K251" s="63" t="s">
        <v>1952</v>
      </c>
      <c r="L251" s="147" t="s">
        <v>372</v>
      </c>
      <c r="M251" s="63">
        <v>0</v>
      </c>
      <c r="N251" s="63">
        <v>0</v>
      </c>
      <c r="O251" s="78">
        <v>0</v>
      </c>
      <c r="P251" s="60">
        <v>0</v>
      </c>
    </row>
    <row r="252" spans="1:16" ht="38.25" customHeight="1" thickTop="1" thickBot="1">
      <c r="A252" s="58">
        <v>251</v>
      </c>
      <c r="B252" s="65" t="s">
        <v>1970</v>
      </c>
      <c r="C252" s="65" t="s">
        <v>2476</v>
      </c>
      <c r="D252" s="66" t="s">
        <v>2477</v>
      </c>
      <c r="E252" s="66" t="s">
        <v>190</v>
      </c>
      <c r="F252" s="66">
        <v>6400</v>
      </c>
      <c r="G252" s="67" t="s">
        <v>2478</v>
      </c>
      <c r="H252" s="131" t="s">
        <v>2446</v>
      </c>
      <c r="I252" s="164" t="s">
        <v>2479</v>
      </c>
      <c r="J252" s="133" t="s">
        <v>2480</v>
      </c>
      <c r="K252" s="133" t="s">
        <v>1952</v>
      </c>
      <c r="L252" s="179" t="s">
        <v>2392</v>
      </c>
      <c r="M252" s="133">
        <v>0</v>
      </c>
      <c r="N252" s="133">
        <v>0</v>
      </c>
      <c r="O252" s="131">
        <v>0</v>
      </c>
      <c r="P252" s="66">
        <v>6400</v>
      </c>
    </row>
    <row r="253" spans="1:16" ht="38.25" customHeight="1" thickTop="1" thickBot="1">
      <c r="A253" s="58">
        <v>252</v>
      </c>
      <c r="B253" s="59" t="s">
        <v>50</v>
      </c>
      <c r="C253" s="59"/>
      <c r="D253" s="60" t="s">
        <v>2482</v>
      </c>
      <c r="E253" s="61" t="s">
        <v>21</v>
      </c>
      <c r="F253" s="60">
        <v>1170.75</v>
      </c>
      <c r="G253" s="61" t="s">
        <v>1980</v>
      </c>
      <c r="H253" s="78" t="s">
        <v>2464</v>
      </c>
      <c r="I253" s="129" t="s">
        <v>2481</v>
      </c>
      <c r="J253" s="63" t="s">
        <v>2480</v>
      </c>
      <c r="K253" s="63" t="s">
        <v>1952</v>
      </c>
      <c r="L253" s="147" t="s">
        <v>372</v>
      </c>
      <c r="M253" s="63">
        <v>0</v>
      </c>
      <c r="N253" s="63">
        <v>0</v>
      </c>
      <c r="O253" s="78">
        <v>0</v>
      </c>
      <c r="P253" s="60">
        <v>0</v>
      </c>
    </row>
    <row r="254" spans="1:16" ht="38.25" customHeight="1" thickTop="1" thickBot="1">
      <c r="A254" s="58">
        <v>253</v>
      </c>
      <c r="B254" s="59" t="s">
        <v>50</v>
      </c>
      <c r="C254" s="59"/>
      <c r="D254" s="60" t="s">
        <v>2546</v>
      </c>
      <c r="E254" s="61" t="s">
        <v>202</v>
      </c>
      <c r="F254" s="60">
        <v>18139.64</v>
      </c>
      <c r="G254" s="61" t="s">
        <v>17</v>
      </c>
      <c r="H254" s="78" t="s">
        <v>2544</v>
      </c>
      <c r="I254" s="129" t="s">
        <v>2545</v>
      </c>
      <c r="J254" s="63" t="s">
        <v>2480</v>
      </c>
      <c r="K254" s="63" t="s">
        <v>1952</v>
      </c>
      <c r="L254" s="147" t="s">
        <v>372</v>
      </c>
      <c r="M254" s="63">
        <v>0</v>
      </c>
      <c r="N254" s="63">
        <v>0</v>
      </c>
      <c r="O254" s="78">
        <v>0</v>
      </c>
      <c r="P254" s="60">
        <v>0</v>
      </c>
    </row>
    <row r="255" spans="1:16" ht="38.25" customHeight="1" thickTop="1" thickBot="1">
      <c r="A255" s="58">
        <v>254</v>
      </c>
      <c r="B255" s="59" t="s">
        <v>50</v>
      </c>
      <c r="C255" s="59"/>
      <c r="D255" s="60" t="s">
        <v>2548</v>
      </c>
      <c r="E255" s="61" t="s">
        <v>20</v>
      </c>
      <c r="F255" s="60">
        <v>4771.3</v>
      </c>
      <c r="G255" s="61" t="s">
        <v>17</v>
      </c>
      <c r="H255" s="78" t="s">
        <v>2547</v>
      </c>
      <c r="I255" s="129" t="s">
        <v>2549</v>
      </c>
      <c r="J255" s="63" t="s">
        <v>2480</v>
      </c>
      <c r="K255" s="63" t="s">
        <v>1952</v>
      </c>
      <c r="L255" s="147" t="s">
        <v>372</v>
      </c>
      <c r="M255" s="63">
        <v>0</v>
      </c>
      <c r="N255" s="63">
        <v>0</v>
      </c>
      <c r="O255" s="78">
        <v>0</v>
      </c>
      <c r="P255" s="60">
        <v>0</v>
      </c>
    </row>
    <row r="256" spans="1:16" ht="38.25" customHeight="1" thickTop="1" thickBot="1">
      <c r="A256" s="58">
        <v>255</v>
      </c>
      <c r="B256" s="59" t="s">
        <v>50</v>
      </c>
      <c r="C256" s="59"/>
      <c r="D256" s="60" t="s">
        <v>2551</v>
      </c>
      <c r="E256" s="61" t="s">
        <v>19</v>
      </c>
      <c r="F256" s="60">
        <v>1540</v>
      </c>
      <c r="G256" s="61" t="s">
        <v>17</v>
      </c>
      <c r="H256" s="78" t="s">
        <v>2550</v>
      </c>
      <c r="I256" s="129" t="s">
        <v>2545</v>
      </c>
      <c r="J256" s="63" t="s">
        <v>2480</v>
      </c>
      <c r="K256" s="63" t="s">
        <v>1952</v>
      </c>
      <c r="L256" s="147" t="s">
        <v>372</v>
      </c>
      <c r="M256" s="63">
        <v>0</v>
      </c>
      <c r="N256" s="63">
        <v>0</v>
      </c>
      <c r="O256" s="78">
        <v>0</v>
      </c>
      <c r="P256" s="60">
        <v>0</v>
      </c>
    </row>
    <row r="257" spans="1:16" ht="38.25" customHeight="1" thickTop="1" thickBot="1">
      <c r="A257" s="58">
        <v>256</v>
      </c>
      <c r="B257" s="59" t="s">
        <v>50</v>
      </c>
      <c r="C257" s="59"/>
      <c r="D257" s="60" t="s">
        <v>2552</v>
      </c>
      <c r="E257" s="61" t="s">
        <v>19</v>
      </c>
      <c r="F257" s="60">
        <v>128.19999999999999</v>
      </c>
      <c r="G257" s="61" t="s">
        <v>17</v>
      </c>
      <c r="H257" s="78" t="s">
        <v>2474</v>
      </c>
      <c r="I257" s="129" t="s">
        <v>2545</v>
      </c>
      <c r="J257" s="63" t="s">
        <v>2480</v>
      </c>
      <c r="K257" s="63" t="s">
        <v>1952</v>
      </c>
      <c r="L257" s="147" t="s">
        <v>372</v>
      </c>
      <c r="M257" s="63">
        <v>0</v>
      </c>
      <c r="N257" s="63">
        <v>0</v>
      </c>
      <c r="O257" s="78">
        <v>0</v>
      </c>
      <c r="P257" s="60">
        <v>0</v>
      </c>
    </row>
    <row r="258" spans="1:16" ht="38.25" customHeight="1" thickTop="1" thickBot="1">
      <c r="A258" s="58">
        <v>257</v>
      </c>
      <c r="B258" s="59" t="s">
        <v>50</v>
      </c>
      <c r="C258" s="59"/>
      <c r="D258" s="60" t="s">
        <v>2555</v>
      </c>
      <c r="E258" s="61" t="s">
        <v>2466</v>
      </c>
      <c r="F258" s="60">
        <v>8740.16</v>
      </c>
      <c r="G258" s="61" t="s">
        <v>251</v>
      </c>
      <c r="H258" s="78" t="s">
        <v>2475</v>
      </c>
      <c r="I258" s="129" t="s">
        <v>2554</v>
      </c>
      <c r="J258" s="63" t="s">
        <v>2480</v>
      </c>
      <c r="K258" s="63" t="s">
        <v>1952</v>
      </c>
      <c r="L258" s="147" t="s">
        <v>372</v>
      </c>
      <c r="M258" s="63">
        <v>0</v>
      </c>
      <c r="N258" s="63">
        <v>0</v>
      </c>
      <c r="O258" s="78">
        <v>0</v>
      </c>
      <c r="P258" s="60">
        <v>0</v>
      </c>
    </row>
    <row r="259" spans="1:16" ht="38.25" customHeight="1" thickTop="1" thickBot="1">
      <c r="A259" s="58">
        <v>258</v>
      </c>
      <c r="B259" s="59" t="s">
        <v>50</v>
      </c>
      <c r="C259" s="59"/>
      <c r="D259" s="60" t="s">
        <v>2556</v>
      </c>
      <c r="E259" s="61" t="s">
        <v>21</v>
      </c>
      <c r="F259" s="60">
        <v>130</v>
      </c>
      <c r="G259" s="61" t="s">
        <v>17</v>
      </c>
      <c r="H259" s="78" t="s">
        <v>2557</v>
      </c>
      <c r="I259" s="129" t="s">
        <v>2558</v>
      </c>
      <c r="J259" s="63" t="s">
        <v>2480</v>
      </c>
      <c r="K259" s="63" t="s">
        <v>1952</v>
      </c>
      <c r="L259" s="147" t="s">
        <v>372</v>
      </c>
      <c r="M259" s="63">
        <v>0</v>
      </c>
      <c r="N259" s="63">
        <v>0</v>
      </c>
      <c r="O259" s="78">
        <v>0</v>
      </c>
      <c r="P259" s="60">
        <v>0</v>
      </c>
    </row>
    <row r="260" spans="1:16" ht="38.25" customHeight="1" thickTop="1" thickBot="1">
      <c r="A260" s="58">
        <v>259</v>
      </c>
      <c r="B260" s="59" t="s">
        <v>50</v>
      </c>
      <c r="C260" s="59"/>
      <c r="D260" s="60" t="s">
        <v>2560</v>
      </c>
      <c r="E260" s="61" t="s">
        <v>19</v>
      </c>
      <c r="F260" s="60">
        <v>8000</v>
      </c>
      <c r="G260" s="61" t="s">
        <v>17</v>
      </c>
      <c r="H260" s="78" t="s">
        <v>2559</v>
      </c>
      <c r="I260" s="129" t="s">
        <v>2561</v>
      </c>
      <c r="J260" s="63" t="s">
        <v>2480</v>
      </c>
      <c r="K260" s="63" t="s">
        <v>1952</v>
      </c>
      <c r="L260" s="147" t="s">
        <v>372</v>
      </c>
      <c r="M260" s="63">
        <v>0</v>
      </c>
      <c r="N260" s="63">
        <v>0</v>
      </c>
      <c r="O260" s="78">
        <v>0</v>
      </c>
      <c r="P260" s="60">
        <v>0</v>
      </c>
    </row>
    <row r="261" spans="1:16" ht="38.25" customHeight="1" thickTop="1" thickBot="1">
      <c r="A261" s="58">
        <v>260</v>
      </c>
      <c r="B261" s="59" t="s">
        <v>50</v>
      </c>
      <c r="C261" s="59"/>
      <c r="D261" s="60" t="s">
        <v>2563</v>
      </c>
      <c r="E261" s="61" t="s">
        <v>21</v>
      </c>
      <c r="F261" s="60">
        <v>4880</v>
      </c>
      <c r="G261" s="61" t="s">
        <v>17</v>
      </c>
      <c r="H261" s="78" t="s">
        <v>2562</v>
      </c>
      <c r="I261" s="129" t="s">
        <v>2564</v>
      </c>
      <c r="J261" s="63" t="s">
        <v>2480</v>
      </c>
      <c r="K261" s="63" t="s">
        <v>1952</v>
      </c>
      <c r="L261" s="147" t="s">
        <v>372</v>
      </c>
      <c r="M261" s="63">
        <v>0</v>
      </c>
      <c r="N261" s="63">
        <v>0</v>
      </c>
      <c r="O261" s="78">
        <v>0</v>
      </c>
      <c r="P261" s="60">
        <v>0</v>
      </c>
    </row>
    <row r="262" spans="1:16" ht="38.25" customHeight="1" thickTop="1" thickBot="1">
      <c r="A262" s="58">
        <v>261</v>
      </c>
      <c r="B262" s="59" t="s">
        <v>50</v>
      </c>
      <c r="C262" s="59"/>
      <c r="D262" s="60" t="s">
        <v>2566</v>
      </c>
      <c r="E262" s="61" t="s">
        <v>284</v>
      </c>
      <c r="F262" s="60">
        <v>2727.92</v>
      </c>
      <c r="G262" s="61" t="s">
        <v>17</v>
      </c>
      <c r="H262" s="78" t="s">
        <v>2565</v>
      </c>
      <c r="I262" s="129" t="s">
        <v>2567</v>
      </c>
      <c r="J262" s="63" t="s">
        <v>2480</v>
      </c>
      <c r="K262" s="63" t="s">
        <v>1952</v>
      </c>
      <c r="L262" s="147" t="s">
        <v>372</v>
      </c>
      <c r="M262" s="63">
        <v>0</v>
      </c>
      <c r="N262" s="63">
        <v>0</v>
      </c>
      <c r="O262" s="78">
        <v>0</v>
      </c>
      <c r="P262" s="60">
        <v>0</v>
      </c>
    </row>
    <row r="263" spans="1:16" ht="38.25" customHeight="1" thickTop="1" thickBot="1">
      <c r="A263" s="58">
        <v>262</v>
      </c>
      <c r="B263" s="59" t="s">
        <v>50</v>
      </c>
      <c r="C263" s="59"/>
      <c r="D263" s="60" t="s">
        <v>2569</v>
      </c>
      <c r="E263" s="61" t="s">
        <v>2466</v>
      </c>
      <c r="F263" s="60">
        <v>5342.96</v>
      </c>
      <c r="G263" s="61" t="s">
        <v>251</v>
      </c>
      <c r="H263" s="78" t="s">
        <v>2568</v>
      </c>
      <c r="I263" s="129" t="s">
        <v>2570</v>
      </c>
      <c r="J263" s="63" t="s">
        <v>2480</v>
      </c>
      <c r="K263" s="63" t="s">
        <v>1952</v>
      </c>
      <c r="L263" s="147" t="s">
        <v>372</v>
      </c>
      <c r="M263" s="63">
        <v>0</v>
      </c>
      <c r="N263" s="63">
        <v>0</v>
      </c>
      <c r="O263" s="78">
        <v>0</v>
      </c>
      <c r="P263" s="60">
        <v>0</v>
      </c>
    </row>
    <row r="264" spans="1:16" ht="38.25" customHeight="1" thickTop="1" thickBot="1">
      <c r="A264" s="58">
        <v>263</v>
      </c>
      <c r="B264" s="59" t="s">
        <v>50</v>
      </c>
      <c r="C264" s="59"/>
      <c r="D264" s="60" t="s">
        <v>2571</v>
      </c>
      <c r="E264" s="61" t="s">
        <v>202</v>
      </c>
      <c r="F264" s="60">
        <v>8630</v>
      </c>
      <c r="G264" s="61" t="s">
        <v>17</v>
      </c>
      <c r="H264" s="78" t="s">
        <v>2572</v>
      </c>
      <c r="I264" s="129" t="s">
        <v>2573</v>
      </c>
      <c r="J264" s="63" t="s">
        <v>2480</v>
      </c>
      <c r="K264" s="63" t="s">
        <v>1952</v>
      </c>
      <c r="L264" s="147" t="s">
        <v>372</v>
      </c>
      <c r="M264" s="63">
        <v>0</v>
      </c>
      <c r="N264" s="63">
        <v>0</v>
      </c>
      <c r="O264" s="78">
        <v>0</v>
      </c>
      <c r="P264" s="60">
        <v>0</v>
      </c>
    </row>
    <row r="265" spans="1:16" ht="38.25" customHeight="1" thickTop="1" thickBot="1">
      <c r="A265" s="58">
        <v>264</v>
      </c>
      <c r="B265" s="59" t="s">
        <v>50</v>
      </c>
      <c r="C265" s="59"/>
      <c r="D265" s="60" t="s">
        <v>2576</v>
      </c>
      <c r="E265" s="60" t="s">
        <v>24</v>
      </c>
      <c r="F265" s="60">
        <v>8220</v>
      </c>
      <c r="G265" s="61" t="s">
        <v>17</v>
      </c>
      <c r="H265" s="78" t="s">
        <v>2574</v>
      </c>
      <c r="I265" s="186" t="s">
        <v>2575</v>
      </c>
      <c r="J265" s="63" t="s">
        <v>2480</v>
      </c>
      <c r="K265" s="63" t="s">
        <v>1952</v>
      </c>
      <c r="L265" s="147" t="s">
        <v>372</v>
      </c>
      <c r="M265" s="63">
        <v>0</v>
      </c>
      <c r="N265" s="63">
        <v>0</v>
      </c>
      <c r="O265" s="78">
        <v>0</v>
      </c>
      <c r="P265" s="60">
        <v>0</v>
      </c>
    </row>
    <row r="266" spans="1:16" ht="38.25" customHeight="1" thickTop="1" thickBot="1">
      <c r="A266" s="58">
        <v>265</v>
      </c>
      <c r="B266" s="68" t="s">
        <v>390</v>
      </c>
      <c r="C266" s="68" t="s">
        <v>2582</v>
      </c>
      <c r="D266" s="60" t="s">
        <v>2578</v>
      </c>
      <c r="E266" s="60" t="s">
        <v>2579</v>
      </c>
      <c r="F266" s="60">
        <v>6000</v>
      </c>
      <c r="G266" s="61" t="s">
        <v>2580</v>
      </c>
      <c r="H266" s="78" t="s">
        <v>2577</v>
      </c>
      <c r="I266" s="129" t="s">
        <v>2573</v>
      </c>
      <c r="J266" s="63" t="s">
        <v>2581</v>
      </c>
      <c r="K266" s="63" t="s">
        <v>1952</v>
      </c>
      <c r="L266" s="147" t="s">
        <v>372</v>
      </c>
      <c r="M266" s="63">
        <v>0</v>
      </c>
      <c r="N266" s="63">
        <v>0</v>
      </c>
      <c r="O266" s="78">
        <v>0</v>
      </c>
      <c r="P266" s="60">
        <v>0</v>
      </c>
    </row>
    <row r="267" spans="1:16" ht="38.25" customHeight="1" thickTop="1" thickBot="1">
      <c r="A267" s="58">
        <v>266</v>
      </c>
      <c r="B267" s="68" t="s">
        <v>390</v>
      </c>
      <c r="C267" s="68" t="s">
        <v>2584</v>
      </c>
      <c r="D267" s="60" t="s">
        <v>2585</v>
      </c>
      <c r="E267" s="61" t="s">
        <v>603</v>
      </c>
      <c r="F267" s="60">
        <v>1390</v>
      </c>
      <c r="G267" s="61" t="s">
        <v>16</v>
      </c>
      <c r="H267" s="78" t="s">
        <v>2583</v>
      </c>
      <c r="I267" s="129" t="s">
        <v>2586</v>
      </c>
      <c r="J267" s="63" t="s">
        <v>2587</v>
      </c>
      <c r="K267" s="63" t="s">
        <v>1952</v>
      </c>
      <c r="L267" s="147" t="s">
        <v>372</v>
      </c>
      <c r="M267" s="63">
        <v>0</v>
      </c>
      <c r="N267" s="63">
        <v>0</v>
      </c>
      <c r="O267" s="78">
        <v>0</v>
      </c>
      <c r="P267" s="60">
        <v>0</v>
      </c>
    </row>
    <row r="268" spans="1:16" ht="38.25" customHeight="1" thickTop="1" thickBot="1">
      <c r="A268" s="58">
        <v>267</v>
      </c>
      <c r="B268" s="59" t="s">
        <v>50</v>
      </c>
      <c r="C268" s="59"/>
      <c r="D268" s="60" t="s">
        <v>2589</v>
      </c>
      <c r="E268" s="61" t="s">
        <v>202</v>
      </c>
      <c r="F268" s="60">
        <v>2880</v>
      </c>
      <c r="G268" s="61" t="s">
        <v>17</v>
      </c>
      <c r="H268" s="78" t="s">
        <v>2588</v>
      </c>
      <c r="I268" s="129" t="s">
        <v>2586</v>
      </c>
      <c r="J268" s="63" t="s">
        <v>2590</v>
      </c>
      <c r="K268" s="63" t="s">
        <v>1952</v>
      </c>
      <c r="L268" s="147" t="s">
        <v>372</v>
      </c>
      <c r="M268" s="63">
        <v>0</v>
      </c>
      <c r="N268" s="63">
        <v>0</v>
      </c>
      <c r="O268" s="78">
        <v>0</v>
      </c>
      <c r="P268" s="60">
        <v>0</v>
      </c>
    </row>
    <row r="269" spans="1:16" ht="38.25" customHeight="1" thickTop="1" thickBot="1">
      <c r="A269" s="58">
        <v>268</v>
      </c>
      <c r="B269" s="59" t="s">
        <v>50</v>
      </c>
      <c r="C269" s="59"/>
      <c r="D269" s="60" t="s">
        <v>2592</v>
      </c>
      <c r="E269" s="61" t="s">
        <v>21</v>
      </c>
      <c r="F269" s="60">
        <v>1695</v>
      </c>
      <c r="G269" s="61" t="s">
        <v>17</v>
      </c>
      <c r="H269" s="78" t="s">
        <v>2591</v>
      </c>
      <c r="I269" s="129" t="s">
        <v>2586</v>
      </c>
      <c r="J269" s="63" t="s">
        <v>2590</v>
      </c>
      <c r="K269" s="63" t="s">
        <v>1952</v>
      </c>
      <c r="L269" s="147" t="s">
        <v>372</v>
      </c>
      <c r="M269" s="63">
        <v>0</v>
      </c>
      <c r="N269" s="63">
        <v>0</v>
      </c>
      <c r="O269" s="78">
        <v>0</v>
      </c>
      <c r="P269" s="60">
        <v>0</v>
      </c>
    </row>
    <row r="270" spans="1:16" ht="38.25" customHeight="1" thickTop="1" thickBot="1">
      <c r="A270" s="58">
        <v>269</v>
      </c>
      <c r="B270" s="59" t="s">
        <v>50</v>
      </c>
      <c r="C270" s="59"/>
      <c r="D270" s="60" t="s">
        <v>2594</v>
      </c>
      <c r="E270" s="61" t="s">
        <v>23</v>
      </c>
      <c r="F270" s="60">
        <v>4819.5</v>
      </c>
      <c r="G270" s="61" t="s">
        <v>17</v>
      </c>
      <c r="H270" s="78" t="s">
        <v>2593</v>
      </c>
      <c r="I270" s="129" t="s">
        <v>2595</v>
      </c>
      <c r="J270" s="63" t="s">
        <v>2590</v>
      </c>
      <c r="K270" s="63" t="s">
        <v>1952</v>
      </c>
      <c r="L270" s="147" t="s">
        <v>372</v>
      </c>
      <c r="M270" s="63">
        <v>0</v>
      </c>
      <c r="N270" s="63">
        <v>0</v>
      </c>
      <c r="O270" s="78">
        <v>0</v>
      </c>
      <c r="P270" s="60">
        <v>0</v>
      </c>
    </row>
    <row r="271" spans="1:16" ht="38.25" customHeight="1" thickTop="1" thickBot="1">
      <c r="A271" s="58">
        <v>270</v>
      </c>
      <c r="B271" s="59" t="s">
        <v>50</v>
      </c>
      <c r="C271" s="59"/>
      <c r="D271" s="60" t="s">
        <v>2597</v>
      </c>
      <c r="E271" s="61" t="s">
        <v>202</v>
      </c>
      <c r="F271" s="60">
        <v>8400</v>
      </c>
      <c r="G271" s="61" t="s">
        <v>17</v>
      </c>
      <c r="H271" s="78" t="s">
        <v>2596</v>
      </c>
      <c r="I271" s="129" t="s">
        <v>2598</v>
      </c>
      <c r="J271" s="63" t="s">
        <v>2590</v>
      </c>
      <c r="K271" s="63" t="s">
        <v>1952</v>
      </c>
      <c r="L271" s="147" t="s">
        <v>372</v>
      </c>
      <c r="M271" s="63">
        <v>0</v>
      </c>
      <c r="N271" s="63">
        <v>0</v>
      </c>
      <c r="O271" s="78">
        <v>0</v>
      </c>
      <c r="P271" s="60">
        <v>0</v>
      </c>
    </row>
    <row r="272" spans="1:16" ht="38.25" customHeight="1" thickTop="1" thickBot="1">
      <c r="A272" s="58">
        <v>271</v>
      </c>
      <c r="B272" s="59" t="s">
        <v>50</v>
      </c>
      <c r="C272" s="59"/>
      <c r="D272" s="60" t="s">
        <v>2600</v>
      </c>
      <c r="E272" s="61" t="s">
        <v>202</v>
      </c>
      <c r="F272" s="60">
        <v>6000</v>
      </c>
      <c r="G272" s="61" t="s">
        <v>17</v>
      </c>
      <c r="H272" s="78" t="s">
        <v>2599</v>
      </c>
      <c r="I272" s="129" t="s">
        <v>2601</v>
      </c>
      <c r="J272" s="63" t="s">
        <v>2590</v>
      </c>
      <c r="K272" s="63" t="s">
        <v>1952</v>
      </c>
      <c r="L272" s="147" t="s">
        <v>372</v>
      </c>
      <c r="M272" s="63">
        <v>0</v>
      </c>
      <c r="N272" s="63">
        <v>0</v>
      </c>
      <c r="O272" s="78">
        <v>0</v>
      </c>
      <c r="P272" s="60">
        <v>0</v>
      </c>
    </row>
    <row r="273" spans="1:16" ht="38.25" customHeight="1" thickTop="1" thickBot="1">
      <c r="A273" s="58">
        <v>272</v>
      </c>
      <c r="B273" s="68" t="s">
        <v>390</v>
      </c>
      <c r="C273" s="68" t="s">
        <v>2603</v>
      </c>
      <c r="D273" s="62" t="s">
        <v>2604</v>
      </c>
      <c r="E273" s="61" t="s">
        <v>2602</v>
      </c>
      <c r="F273" s="60">
        <v>9000</v>
      </c>
      <c r="G273" s="61" t="s">
        <v>17</v>
      </c>
      <c r="H273" s="78" t="s">
        <v>2605</v>
      </c>
      <c r="I273" s="129" t="s">
        <v>2606</v>
      </c>
      <c r="J273" s="63" t="s">
        <v>2590</v>
      </c>
      <c r="K273" s="63" t="s">
        <v>1952</v>
      </c>
      <c r="L273" s="147" t="s">
        <v>372</v>
      </c>
      <c r="M273" s="63">
        <v>0</v>
      </c>
      <c r="N273" s="63">
        <v>0</v>
      </c>
      <c r="O273" s="78">
        <v>0</v>
      </c>
      <c r="P273" s="60">
        <v>0</v>
      </c>
    </row>
    <row r="274" spans="1:16" ht="38.25" customHeight="1" thickTop="1" thickBot="1">
      <c r="A274" s="58">
        <v>273</v>
      </c>
      <c r="B274" s="59" t="s">
        <v>50</v>
      </c>
      <c r="C274" s="59"/>
      <c r="D274" s="60" t="s">
        <v>2608</v>
      </c>
      <c r="E274" s="61" t="s">
        <v>202</v>
      </c>
      <c r="F274" s="60">
        <v>5500</v>
      </c>
      <c r="G274" s="61" t="s">
        <v>17</v>
      </c>
      <c r="H274" s="78" t="s">
        <v>2607</v>
      </c>
      <c r="I274" s="129" t="s">
        <v>2610</v>
      </c>
      <c r="J274" s="63" t="s">
        <v>2590</v>
      </c>
      <c r="K274" s="63" t="s">
        <v>1952</v>
      </c>
      <c r="L274" s="147" t="s">
        <v>372</v>
      </c>
      <c r="M274" s="63">
        <v>0</v>
      </c>
      <c r="N274" s="63">
        <v>0</v>
      </c>
      <c r="O274" s="78">
        <v>0</v>
      </c>
      <c r="P274" s="60">
        <v>0</v>
      </c>
    </row>
    <row r="275" spans="1:16" ht="38.25" customHeight="1" thickTop="1" thickBot="1">
      <c r="A275" s="58">
        <v>274</v>
      </c>
      <c r="B275" s="59" t="s">
        <v>50</v>
      </c>
      <c r="C275" s="59"/>
      <c r="D275" s="60" t="s">
        <v>2611</v>
      </c>
      <c r="E275" s="61" t="s">
        <v>21</v>
      </c>
      <c r="F275" s="60">
        <v>50820</v>
      </c>
      <c r="G275" s="61" t="s">
        <v>17</v>
      </c>
      <c r="H275" s="78" t="s">
        <v>2609</v>
      </c>
      <c r="I275" s="129" t="s">
        <v>2610</v>
      </c>
      <c r="J275" s="63" t="s">
        <v>2590</v>
      </c>
      <c r="K275" s="63" t="s">
        <v>1952</v>
      </c>
      <c r="L275" s="147" t="s">
        <v>372</v>
      </c>
      <c r="M275" s="63">
        <v>0</v>
      </c>
      <c r="N275" s="63">
        <v>0</v>
      </c>
      <c r="O275" s="78">
        <v>0</v>
      </c>
      <c r="P275" s="60">
        <v>0</v>
      </c>
    </row>
    <row r="276" spans="1:16" ht="38.25" customHeight="1" thickTop="1" thickBot="1">
      <c r="A276" s="58">
        <v>275</v>
      </c>
      <c r="B276" s="59" t="s">
        <v>50</v>
      </c>
      <c r="C276" s="59"/>
      <c r="D276" s="60" t="s">
        <v>2613</v>
      </c>
      <c r="E276" s="61" t="s">
        <v>21</v>
      </c>
      <c r="F276" s="60">
        <v>662.5</v>
      </c>
      <c r="G276" s="61" t="s">
        <v>17</v>
      </c>
      <c r="H276" s="78" t="s">
        <v>2614</v>
      </c>
      <c r="I276" s="129" t="s">
        <v>2612</v>
      </c>
      <c r="J276" s="63" t="s">
        <v>2590</v>
      </c>
      <c r="K276" s="63" t="s">
        <v>1952</v>
      </c>
      <c r="L276" s="147" t="s">
        <v>372</v>
      </c>
      <c r="M276" s="63">
        <v>0</v>
      </c>
      <c r="N276" s="63">
        <v>0</v>
      </c>
      <c r="O276" s="78">
        <v>0</v>
      </c>
      <c r="P276" s="60">
        <v>0</v>
      </c>
    </row>
    <row r="277" spans="1:16" ht="38.25" customHeight="1" thickTop="1" thickBot="1">
      <c r="A277" s="58">
        <v>276</v>
      </c>
      <c r="B277" s="59" t="s">
        <v>50</v>
      </c>
      <c r="C277" s="59"/>
      <c r="D277" s="60" t="s">
        <v>2616</v>
      </c>
      <c r="E277" s="61" t="s">
        <v>284</v>
      </c>
      <c r="F277" s="60">
        <v>2098.4</v>
      </c>
      <c r="G277" s="61" t="s">
        <v>17</v>
      </c>
      <c r="H277" s="78" t="s">
        <v>2615</v>
      </c>
      <c r="I277" s="129" t="s">
        <v>2612</v>
      </c>
      <c r="J277" s="63" t="s">
        <v>2590</v>
      </c>
      <c r="K277" s="63" t="s">
        <v>1952</v>
      </c>
      <c r="L277" s="147" t="s">
        <v>372</v>
      </c>
      <c r="M277" s="63">
        <v>0</v>
      </c>
      <c r="N277" s="63">
        <v>0</v>
      </c>
      <c r="O277" s="78">
        <v>0</v>
      </c>
      <c r="P277" s="60">
        <v>0</v>
      </c>
    </row>
    <row r="278" spans="1:16" ht="38.25" customHeight="1" thickTop="1" thickBot="1">
      <c r="A278" s="58">
        <v>277</v>
      </c>
      <c r="B278" s="59" t="s">
        <v>50</v>
      </c>
      <c r="C278" s="59"/>
      <c r="D278" s="60" t="s">
        <v>2619</v>
      </c>
      <c r="E278" s="61" t="s">
        <v>202</v>
      </c>
      <c r="F278" s="60">
        <v>125.8</v>
      </c>
      <c r="G278" s="61" t="s">
        <v>17</v>
      </c>
      <c r="H278" s="78" t="s">
        <v>2617</v>
      </c>
      <c r="I278" s="129" t="s">
        <v>2618</v>
      </c>
      <c r="J278" s="63" t="s">
        <v>2590</v>
      </c>
      <c r="K278" s="63" t="s">
        <v>1952</v>
      </c>
      <c r="L278" s="147" t="s">
        <v>372</v>
      </c>
      <c r="M278" s="63">
        <v>0</v>
      </c>
      <c r="N278" s="63">
        <v>0</v>
      </c>
      <c r="O278" s="78">
        <v>0</v>
      </c>
      <c r="P278" s="60">
        <v>0</v>
      </c>
    </row>
    <row r="279" spans="1:16" ht="38.25" customHeight="1" thickTop="1" thickBot="1">
      <c r="A279" s="58">
        <v>278</v>
      </c>
      <c r="B279" s="59" t="s">
        <v>50</v>
      </c>
      <c r="C279" s="59"/>
      <c r="D279" s="60" t="s">
        <v>2622</v>
      </c>
      <c r="E279" s="61" t="s">
        <v>21</v>
      </c>
      <c r="F279" s="60">
        <v>16236.48</v>
      </c>
      <c r="G279" s="61" t="s">
        <v>17</v>
      </c>
      <c r="H279" s="78" t="s">
        <v>2620</v>
      </c>
      <c r="I279" s="129" t="s">
        <v>2621</v>
      </c>
      <c r="J279" s="63" t="s">
        <v>2587</v>
      </c>
      <c r="K279" s="63" t="s">
        <v>1952</v>
      </c>
      <c r="L279" s="147" t="s">
        <v>372</v>
      </c>
      <c r="M279" s="63">
        <v>0</v>
      </c>
      <c r="N279" s="63">
        <v>0</v>
      </c>
      <c r="O279" s="78">
        <v>0</v>
      </c>
      <c r="P279" s="60">
        <v>0</v>
      </c>
    </row>
    <row r="280" spans="1:16" ht="38.25" customHeight="1" thickTop="1" thickBot="1">
      <c r="A280" s="58">
        <v>279</v>
      </c>
      <c r="B280" s="59" t="s">
        <v>50</v>
      </c>
      <c r="C280" s="59"/>
      <c r="D280" s="60" t="s">
        <v>2624</v>
      </c>
      <c r="E280" s="60" t="s">
        <v>24</v>
      </c>
      <c r="F280" s="60">
        <v>757.04</v>
      </c>
      <c r="G280" s="61" t="s">
        <v>17</v>
      </c>
      <c r="H280" s="78" t="s">
        <v>2623</v>
      </c>
      <c r="I280" s="129" t="s">
        <v>2621</v>
      </c>
      <c r="J280" s="63" t="s">
        <v>2048</v>
      </c>
      <c r="K280" s="63" t="s">
        <v>1952</v>
      </c>
      <c r="L280" s="147" t="s">
        <v>372</v>
      </c>
      <c r="M280" s="63">
        <v>0</v>
      </c>
      <c r="N280" s="63">
        <v>0</v>
      </c>
      <c r="O280" s="78">
        <v>0</v>
      </c>
      <c r="P280" s="60">
        <v>0</v>
      </c>
    </row>
    <row r="281" spans="1:16" ht="38.25" customHeight="1" thickTop="1" thickBot="1">
      <c r="A281" s="58">
        <v>280</v>
      </c>
      <c r="B281" s="59" t="s">
        <v>50</v>
      </c>
      <c r="C281" s="59"/>
      <c r="D281" s="60" t="s">
        <v>2627</v>
      </c>
      <c r="E281" s="61" t="s">
        <v>21</v>
      </c>
      <c r="F281" s="60">
        <v>76230</v>
      </c>
      <c r="G281" s="61" t="s">
        <v>17</v>
      </c>
      <c r="H281" s="78" t="s">
        <v>2625</v>
      </c>
      <c r="I281" s="129" t="s">
        <v>2626</v>
      </c>
      <c r="J281" s="63" t="s">
        <v>525</v>
      </c>
      <c r="K281" s="63" t="s">
        <v>1952</v>
      </c>
      <c r="L281" s="147" t="s">
        <v>372</v>
      </c>
      <c r="M281" s="63">
        <v>0</v>
      </c>
      <c r="N281" s="63">
        <v>0</v>
      </c>
      <c r="O281" s="78">
        <v>0</v>
      </c>
      <c r="P281" s="60">
        <v>0</v>
      </c>
    </row>
    <row r="282" spans="1:16" ht="38.25" customHeight="1" thickTop="1" thickBot="1">
      <c r="A282" s="58">
        <v>281</v>
      </c>
      <c r="B282" s="68" t="s">
        <v>434</v>
      </c>
      <c r="C282" s="68" t="s">
        <v>2631</v>
      </c>
      <c r="D282" s="60" t="s">
        <v>2629</v>
      </c>
      <c r="E282" s="61" t="s">
        <v>21</v>
      </c>
      <c r="F282" s="60">
        <v>814.2</v>
      </c>
      <c r="G282" s="61" t="s">
        <v>2630</v>
      </c>
      <c r="H282" s="78" t="s">
        <v>2628</v>
      </c>
      <c r="I282" s="129" t="s">
        <v>2626</v>
      </c>
      <c r="J282" s="63" t="s">
        <v>525</v>
      </c>
      <c r="K282" s="63" t="s">
        <v>1952</v>
      </c>
      <c r="L282" s="147" t="s">
        <v>372</v>
      </c>
      <c r="M282" s="63">
        <v>0</v>
      </c>
      <c r="N282" s="63">
        <v>0</v>
      </c>
      <c r="O282" s="78">
        <v>0</v>
      </c>
      <c r="P282" s="60">
        <v>0</v>
      </c>
    </row>
    <row r="283" spans="1:16" ht="38.25" customHeight="1" thickTop="1" thickBot="1">
      <c r="A283" s="58">
        <v>282</v>
      </c>
      <c r="B283" s="59" t="s">
        <v>50</v>
      </c>
      <c r="C283" s="59"/>
      <c r="D283" s="60" t="s">
        <v>2633</v>
      </c>
      <c r="E283" s="61" t="s">
        <v>202</v>
      </c>
      <c r="F283" s="60">
        <v>8160.55</v>
      </c>
      <c r="G283" s="61" t="s">
        <v>17</v>
      </c>
      <c r="H283" s="78" t="s">
        <v>2632</v>
      </c>
      <c r="I283" s="129" t="s">
        <v>2626</v>
      </c>
      <c r="J283" s="63" t="s">
        <v>525</v>
      </c>
      <c r="K283" s="63" t="s">
        <v>1952</v>
      </c>
      <c r="L283" s="147" t="s">
        <v>372</v>
      </c>
      <c r="M283" s="63">
        <v>0</v>
      </c>
      <c r="N283" s="63">
        <v>0</v>
      </c>
      <c r="O283" s="78">
        <v>0</v>
      </c>
      <c r="P283" s="60">
        <v>0</v>
      </c>
    </row>
    <row r="284" spans="1:16" ht="38.25" customHeight="1" thickTop="1" thickBot="1">
      <c r="A284" s="58">
        <v>283</v>
      </c>
      <c r="B284" s="59" t="s">
        <v>50</v>
      </c>
      <c r="C284" s="59"/>
      <c r="D284" s="60" t="s">
        <v>2635</v>
      </c>
      <c r="E284" s="61" t="s">
        <v>21</v>
      </c>
      <c r="F284" s="60">
        <v>41724</v>
      </c>
      <c r="G284" s="61" t="s">
        <v>17</v>
      </c>
      <c r="H284" s="78" t="s">
        <v>2634</v>
      </c>
      <c r="I284" s="129" t="s">
        <v>2626</v>
      </c>
      <c r="J284" s="63" t="s">
        <v>525</v>
      </c>
      <c r="K284" s="63" t="s">
        <v>1952</v>
      </c>
      <c r="L284" s="147" t="s">
        <v>372</v>
      </c>
      <c r="M284" s="63">
        <v>0</v>
      </c>
      <c r="N284" s="63">
        <v>0</v>
      </c>
      <c r="O284" s="78">
        <v>0</v>
      </c>
      <c r="P284" s="60">
        <v>0</v>
      </c>
    </row>
    <row r="285" spans="1:16" ht="38.25" customHeight="1" thickTop="1" thickBot="1">
      <c r="A285" s="58">
        <v>284</v>
      </c>
      <c r="B285" s="68" t="s">
        <v>434</v>
      </c>
      <c r="C285" s="68" t="s">
        <v>2631</v>
      </c>
      <c r="D285" s="60" t="s">
        <v>2637</v>
      </c>
      <c r="E285" s="60" t="s">
        <v>190</v>
      </c>
      <c r="F285" s="60">
        <v>3790</v>
      </c>
      <c r="G285" s="61" t="s">
        <v>2630</v>
      </c>
      <c r="H285" s="78" t="s">
        <v>2636</v>
      </c>
      <c r="I285" s="129" t="s">
        <v>2626</v>
      </c>
      <c r="J285" s="63" t="s">
        <v>525</v>
      </c>
      <c r="K285" s="63" t="s">
        <v>1952</v>
      </c>
      <c r="L285" s="147" t="s">
        <v>372</v>
      </c>
      <c r="M285" s="63">
        <v>0</v>
      </c>
      <c r="N285" s="63">
        <v>0</v>
      </c>
      <c r="O285" s="78">
        <v>0</v>
      </c>
      <c r="P285" s="60">
        <v>0</v>
      </c>
    </row>
    <row r="286" spans="1:16" ht="38.25" customHeight="1" thickTop="1" thickBot="1">
      <c r="A286" s="58">
        <v>285</v>
      </c>
      <c r="B286" s="68" t="s">
        <v>434</v>
      </c>
      <c r="C286" s="68" t="s">
        <v>2639</v>
      </c>
      <c r="D286" s="60" t="s">
        <v>2640</v>
      </c>
      <c r="E286" s="60" t="s">
        <v>24</v>
      </c>
      <c r="F286" s="60">
        <v>30150</v>
      </c>
      <c r="G286" s="61" t="s">
        <v>2630</v>
      </c>
      <c r="H286" s="78" t="s">
        <v>2638</v>
      </c>
      <c r="I286" s="129" t="s">
        <v>2626</v>
      </c>
      <c r="J286" s="63" t="s">
        <v>525</v>
      </c>
      <c r="K286" s="63" t="s">
        <v>1952</v>
      </c>
      <c r="L286" s="147" t="s">
        <v>372</v>
      </c>
      <c r="M286" s="63">
        <v>0</v>
      </c>
      <c r="N286" s="63">
        <v>0</v>
      </c>
      <c r="O286" s="78">
        <v>0</v>
      </c>
      <c r="P286" s="60">
        <v>0</v>
      </c>
    </row>
    <row r="287" spans="1:16" ht="38.25" customHeight="1" thickTop="1" thickBot="1">
      <c r="A287" s="58">
        <v>286</v>
      </c>
      <c r="B287" s="68" t="s">
        <v>434</v>
      </c>
      <c r="C287" s="68" t="s">
        <v>2643</v>
      </c>
      <c r="D287" s="60" t="s">
        <v>2644</v>
      </c>
      <c r="E287" s="61" t="s">
        <v>2641</v>
      </c>
      <c r="F287" s="60">
        <v>720</v>
      </c>
      <c r="G287" s="61" t="s">
        <v>16</v>
      </c>
      <c r="H287" s="78" t="s">
        <v>2642</v>
      </c>
      <c r="I287" s="129" t="s">
        <v>2626</v>
      </c>
      <c r="J287" s="63" t="s">
        <v>525</v>
      </c>
      <c r="K287" s="63" t="s">
        <v>1952</v>
      </c>
      <c r="L287" s="147" t="s">
        <v>372</v>
      </c>
      <c r="M287" s="63">
        <v>0</v>
      </c>
      <c r="N287" s="63">
        <v>0</v>
      </c>
      <c r="O287" s="78">
        <v>0</v>
      </c>
      <c r="P287" s="60">
        <v>0</v>
      </c>
    </row>
    <row r="288" spans="1:16" ht="38.25" customHeight="1" thickTop="1" thickBot="1">
      <c r="A288" s="58">
        <v>287</v>
      </c>
      <c r="B288" s="59" t="s">
        <v>50</v>
      </c>
      <c r="C288" s="59"/>
      <c r="D288" s="60" t="s">
        <v>2645</v>
      </c>
      <c r="E288" s="61" t="s">
        <v>298</v>
      </c>
      <c r="F288" s="60">
        <v>8468</v>
      </c>
      <c r="G288" s="61" t="s">
        <v>251</v>
      </c>
      <c r="H288" s="78" t="s">
        <v>2646</v>
      </c>
      <c r="I288" s="129" t="s">
        <v>2649</v>
      </c>
      <c r="J288" s="63" t="s">
        <v>525</v>
      </c>
      <c r="K288" s="63" t="s">
        <v>1952</v>
      </c>
      <c r="L288" s="147" t="s">
        <v>372</v>
      </c>
      <c r="M288" s="63">
        <v>0</v>
      </c>
      <c r="N288" s="63">
        <v>0</v>
      </c>
      <c r="O288" s="78">
        <v>0</v>
      </c>
      <c r="P288" s="60">
        <v>0</v>
      </c>
    </row>
    <row r="289" spans="1:16" ht="38.25" customHeight="1" thickTop="1" thickBot="1">
      <c r="A289" s="58">
        <v>288</v>
      </c>
      <c r="B289" s="59" t="s">
        <v>50</v>
      </c>
      <c r="C289" s="59"/>
      <c r="D289" s="60" t="s">
        <v>2648</v>
      </c>
      <c r="E289" s="60" t="s">
        <v>2553</v>
      </c>
      <c r="F289" s="60">
        <v>21744.799999999999</v>
      </c>
      <c r="G289" s="61" t="s">
        <v>251</v>
      </c>
      <c r="H289" s="78" t="s">
        <v>2647</v>
      </c>
      <c r="I289" s="129" t="s">
        <v>2649</v>
      </c>
      <c r="J289" s="63" t="s">
        <v>525</v>
      </c>
      <c r="K289" s="63" t="s">
        <v>1952</v>
      </c>
      <c r="L289" s="147" t="s">
        <v>372</v>
      </c>
      <c r="M289" s="63">
        <v>0</v>
      </c>
      <c r="N289" s="63">
        <v>0</v>
      </c>
      <c r="O289" s="78">
        <v>0</v>
      </c>
      <c r="P289" s="60">
        <v>0</v>
      </c>
    </row>
    <row r="290" spans="1:16" ht="38.25" customHeight="1" thickTop="1" thickBot="1">
      <c r="A290" s="58">
        <v>289</v>
      </c>
      <c r="B290" s="59" t="s">
        <v>50</v>
      </c>
      <c r="C290" s="59"/>
      <c r="D290" s="60" t="s">
        <v>2651</v>
      </c>
      <c r="E290" s="60" t="s">
        <v>24</v>
      </c>
      <c r="F290" s="60">
        <v>250</v>
      </c>
      <c r="G290" s="61" t="s">
        <v>17</v>
      </c>
      <c r="H290" s="78" t="s">
        <v>2650</v>
      </c>
      <c r="I290" s="129" t="s">
        <v>2649</v>
      </c>
      <c r="J290" s="63" t="s">
        <v>525</v>
      </c>
      <c r="K290" s="63" t="s">
        <v>1952</v>
      </c>
      <c r="L290" s="147" t="s">
        <v>372</v>
      </c>
      <c r="M290" s="63">
        <v>0</v>
      </c>
      <c r="N290" s="63">
        <v>0</v>
      </c>
      <c r="O290" s="78">
        <v>0</v>
      </c>
      <c r="P290" s="60">
        <v>0</v>
      </c>
    </row>
    <row r="291" spans="1:16" ht="38.25" customHeight="1" thickTop="1" thickBot="1">
      <c r="A291" s="58">
        <v>290</v>
      </c>
      <c r="B291" s="59" t="s">
        <v>50</v>
      </c>
      <c r="C291" s="59"/>
      <c r="D291" s="60" t="s">
        <v>2653</v>
      </c>
      <c r="E291" s="61" t="s">
        <v>23</v>
      </c>
      <c r="F291" s="60">
        <v>5000</v>
      </c>
      <c r="G291" s="61" t="s">
        <v>17</v>
      </c>
      <c r="H291" s="78" t="s">
        <v>2652</v>
      </c>
      <c r="I291" s="129" t="s">
        <v>2649</v>
      </c>
      <c r="J291" s="63" t="s">
        <v>525</v>
      </c>
      <c r="K291" s="63" t="s">
        <v>1952</v>
      </c>
      <c r="L291" s="147" t="s">
        <v>372</v>
      </c>
      <c r="M291" s="63">
        <v>0</v>
      </c>
      <c r="N291" s="63">
        <v>0</v>
      </c>
      <c r="O291" s="78">
        <v>0</v>
      </c>
      <c r="P291" s="60">
        <v>0</v>
      </c>
    </row>
    <row r="292" spans="1:16" ht="38.25" customHeight="1" thickTop="1" thickBot="1">
      <c r="A292" s="58"/>
      <c r="B292" s="59"/>
      <c r="C292" s="59"/>
      <c r="D292" s="60"/>
      <c r="E292" s="60"/>
      <c r="F292" s="60"/>
      <c r="G292" s="61"/>
      <c r="H292" s="78"/>
      <c r="I292" s="80"/>
      <c r="J292" s="78"/>
      <c r="K292" s="78"/>
      <c r="L292" s="148"/>
      <c r="M292" s="78"/>
      <c r="N292" s="78"/>
      <c r="O292" s="78"/>
      <c r="P292" s="60"/>
    </row>
    <row r="293" spans="1:16" ht="38.25" customHeight="1" thickTop="1" thickBot="1">
      <c r="A293" s="58"/>
      <c r="B293" s="59"/>
      <c r="C293" s="59"/>
      <c r="D293" s="60"/>
      <c r="E293" s="60"/>
      <c r="F293" s="60"/>
      <c r="G293" s="61"/>
      <c r="H293" s="78"/>
      <c r="I293" s="80"/>
      <c r="J293" s="78"/>
      <c r="K293" s="78"/>
      <c r="L293" s="148"/>
      <c r="M293" s="78"/>
      <c r="N293" s="78"/>
      <c r="O293" s="78"/>
      <c r="P293" s="60"/>
    </row>
    <row r="294" spans="1:16" ht="38.25" customHeight="1" thickTop="1" thickBot="1">
      <c r="A294" s="58"/>
      <c r="B294" s="59"/>
      <c r="C294" s="59"/>
      <c r="D294" s="60"/>
      <c r="E294" s="60"/>
      <c r="F294" s="60"/>
      <c r="G294" s="61"/>
      <c r="H294" s="78"/>
      <c r="I294" s="80"/>
      <c r="J294" s="78"/>
      <c r="K294" s="78"/>
      <c r="L294" s="148"/>
      <c r="M294" s="78"/>
      <c r="N294" s="78"/>
      <c r="O294" s="78"/>
      <c r="P294" s="60"/>
    </row>
    <row r="295" spans="1:16" ht="38.25" customHeight="1" thickTop="1" thickBot="1">
      <c r="A295" s="58"/>
      <c r="B295" s="59"/>
      <c r="C295" s="59"/>
      <c r="D295" s="60"/>
      <c r="E295" s="60"/>
      <c r="F295" s="60"/>
      <c r="G295" s="61"/>
      <c r="H295" s="78"/>
      <c r="I295" s="80"/>
      <c r="J295" s="78"/>
      <c r="K295" s="78"/>
      <c r="L295" s="148"/>
      <c r="M295" s="78"/>
      <c r="N295" s="78"/>
      <c r="O295" s="78"/>
      <c r="P295" s="60"/>
    </row>
    <row r="296" spans="1:16" ht="38.25" customHeight="1" thickTop="1"/>
  </sheetData>
  <autoFilter ref="A1:L291"/>
  <pageMargins left="0.70866141732283472" right="0.70866141732283472" top="0.74803149606299213" bottom="0.74803149606299213" header="0.31496062992125984" footer="0.31496062992125984"/>
  <pageSetup scale="50" orientation="landscape"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dimension ref="A1:W280"/>
  <sheetViews>
    <sheetView topLeftCell="A139" zoomScale="90" zoomScaleNormal="90" workbookViewId="0">
      <selection activeCell="G157" sqref="G157"/>
    </sheetView>
  </sheetViews>
  <sheetFormatPr defaultColWidth="34.42578125" defaultRowHeight="49.5" customHeight="1" thickTop="1" thickBottom="1"/>
  <cols>
    <col min="1" max="1" width="7.5703125" style="8" customWidth="1"/>
    <col min="2" max="2" width="21.28515625" style="10" customWidth="1"/>
    <col min="3" max="3" width="24.28515625" style="8" customWidth="1"/>
    <col min="4" max="4" width="16.28515625" style="5" customWidth="1"/>
    <col min="5" max="5" width="24.85546875" style="16" customWidth="1"/>
    <col min="6" max="6" width="17.42578125" style="5" customWidth="1"/>
    <col min="7" max="7" width="59.85546875" style="8" customWidth="1"/>
    <col min="8" max="8" width="13.85546875" style="45" customWidth="1"/>
    <col min="9" max="9" width="12.85546875" style="10" customWidth="1"/>
    <col min="10" max="10" width="42.85546875" style="8" hidden="1" customWidth="1"/>
    <col min="11" max="11" width="9.140625" style="8" hidden="1" customWidth="1"/>
    <col min="12" max="12" width="24" style="8" customWidth="1"/>
    <col min="13" max="13" width="9.42578125" style="12" hidden="1" customWidth="1"/>
    <col min="14" max="14" width="11.140625" style="4" hidden="1" customWidth="1"/>
    <col min="15" max="15" width="11.140625" style="8" hidden="1" customWidth="1"/>
    <col min="16" max="16" width="3" style="8" hidden="1" customWidth="1"/>
    <col min="17" max="17" width="6.140625" style="8" hidden="1" customWidth="1"/>
    <col min="18" max="18" width="15" style="8" customWidth="1"/>
    <col min="19" max="19" width="14.28515625" style="8" customWidth="1"/>
    <col min="20" max="20" width="15.28515625" style="8" customWidth="1"/>
    <col min="21" max="21" width="17.28515625" style="8" customWidth="1"/>
    <col min="22" max="22" width="11.28515625" style="8" customWidth="1"/>
    <col min="23" max="23" width="24" style="8" customWidth="1"/>
    <col min="24" max="16384" width="34.42578125" style="8"/>
  </cols>
  <sheetData>
    <row r="1" spans="1:22" s="9" customFormat="1" ht="49.5" customHeight="1" thickTop="1" thickBot="1">
      <c r="A1" s="3" t="s">
        <v>0</v>
      </c>
      <c r="B1" s="1" t="s">
        <v>13</v>
      </c>
      <c r="C1" s="6" t="s">
        <v>12</v>
      </c>
      <c r="D1" s="4" t="s">
        <v>11</v>
      </c>
      <c r="E1" s="11" t="s">
        <v>2</v>
      </c>
      <c r="F1" s="11" t="s">
        <v>3</v>
      </c>
      <c r="G1" s="2" t="s">
        <v>4</v>
      </c>
      <c r="H1" s="3" t="s">
        <v>5</v>
      </c>
      <c r="I1" s="2" t="s">
        <v>6</v>
      </c>
      <c r="J1" s="2" t="s">
        <v>7</v>
      </c>
      <c r="K1" s="2" t="s">
        <v>8</v>
      </c>
      <c r="L1" s="2" t="s">
        <v>9</v>
      </c>
      <c r="M1" s="33" t="s">
        <v>14</v>
      </c>
      <c r="N1" s="33" t="s">
        <v>27</v>
      </c>
      <c r="O1" s="34" t="s">
        <v>29</v>
      </c>
      <c r="P1" s="35" t="s">
        <v>30</v>
      </c>
      <c r="Q1" s="2" t="s">
        <v>31</v>
      </c>
      <c r="R1" s="2" t="s">
        <v>14</v>
      </c>
      <c r="S1" s="187" t="s">
        <v>1227</v>
      </c>
      <c r="T1" s="3" t="s">
        <v>29</v>
      </c>
      <c r="U1" s="3" t="s">
        <v>2654</v>
      </c>
      <c r="V1" s="3" t="s">
        <v>2484</v>
      </c>
    </row>
    <row r="2" spans="1:22" s="9" customFormat="1" ht="49.5" customHeight="1" thickTop="1" thickBot="1">
      <c r="A2" s="3">
        <v>1</v>
      </c>
      <c r="B2" s="1" t="s">
        <v>715</v>
      </c>
      <c r="C2" s="1" t="s">
        <v>1220</v>
      </c>
      <c r="D2" s="4" t="s">
        <v>1221</v>
      </c>
      <c r="E2" s="11" t="s">
        <v>1222</v>
      </c>
      <c r="F2" s="11" t="s">
        <v>1223</v>
      </c>
      <c r="G2" s="63" t="s">
        <v>1224</v>
      </c>
      <c r="H2" s="3" t="s">
        <v>1225</v>
      </c>
      <c r="I2" s="2" t="s">
        <v>1226</v>
      </c>
      <c r="J2" s="2"/>
      <c r="K2" s="2"/>
      <c r="L2" s="11" t="s">
        <v>372</v>
      </c>
      <c r="M2" s="33"/>
      <c r="N2" s="33"/>
      <c r="O2" s="34"/>
      <c r="P2" s="35"/>
      <c r="Q2" s="2"/>
      <c r="R2" s="2">
        <v>0</v>
      </c>
      <c r="S2" s="187">
        <v>985</v>
      </c>
      <c r="T2" s="3">
        <v>7681</v>
      </c>
      <c r="U2" s="3">
        <v>14720</v>
      </c>
      <c r="V2" s="3">
        <f>R2+S2+T2+U2</f>
        <v>23386</v>
      </c>
    </row>
    <row r="3" spans="1:22" s="9" customFormat="1" ht="49.5" customHeight="1" thickTop="1" thickBot="1">
      <c r="A3" s="3">
        <v>2</v>
      </c>
      <c r="B3" s="1" t="s">
        <v>16</v>
      </c>
      <c r="C3" s="1" t="s">
        <v>1220</v>
      </c>
      <c r="D3" s="4" t="s">
        <v>1229</v>
      </c>
      <c r="E3" s="11" t="s">
        <v>729</v>
      </c>
      <c r="F3" s="11" t="s">
        <v>1944</v>
      </c>
      <c r="G3" s="63" t="s">
        <v>1230</v>
      </c>
      <c r="H3" s="3" t="s">
        <v>1228</v>
      </c>
      <c r="I3" s="2" t="s">
        <v>1231</v>
      </c>
      <c r="J3" s="2"/>
      <c r="K3" s="2"/>
      <c r="L3" s="11" t="s">
        <v>372</v>
      </c>
      <c r="M3" s="33"/>
      <c r="N3" s="33"/>
      <c r="O3" s="34"/>
      <c r="P3" s="35"/>
      <c r="Q3" s="2"/>
      <c r="R3" s="2">
        <v>0</v>
      </c>
      <c r="S3" s="187">
        <v>5873.7</v>
      </c>
      <c r="T3" s="3">
        <v>14704.3</v>
      </c>
      <c r="U3" s="3">
        <v>13265.5</v>
      </c>
      <c r="V3" s="3">
        <f>SUM(S3:U3)</f>
        <v>33843.5</v>
      </c>
    </row>
    <row r="4" spans="1:22" s="9" customFormat="1" ht="49.5" customHeight="1" thickTop="1" thickBot="1">
      <c r="A4" s="3">
        <v>3</v>
      </c>
      <c r="B4" s="1" t="s">
        <v>16</v>
      </c>
      <c r="C4" s="1" t="s">
        <v>1220</v>
      </c>
      <c r="D4" s="4" t="s">
        <v>1233</v>
      </c>
      <c r="E4" s="11" t="s">
        <v>729</v>
      </c>
      <c r="F4" s="11" t="s">
        <v>1235</v>
      </c>
      <c r="G4" s="63" t="s">
        <v>1234</v>
      </c>
      <c r="H4" s="3" t="s">
        <v>1232</v>
      </c>
      <c r="I4" s="2" t="s">
        <v>1231</v>
      </c>
      <c r="J4" s="2"/>
      <c r="K4" s="2"/>
      <c r="L4" s="11" t="s">
        <v>372</v>
      </c>
      <c r="M4" s="33"/>
      <c r="N4" s="33"/>
      <c r="O4" s="34"/>
      <c r="P4" s="35"/>
      <c r="Q4" s="2"/>
      <c r="R4" s="2">
        <v>0</v>
      </c>
      <c r="S4" s="187" t="s">
        <v>1236</v>
      </c>
      <c r="T4" s="3">
        <v>5500.1</v>
      </c>
      <c r="U4" s="3">
        <v>840</v>
      </c>
      <c r="V4" s="3">
        <f t="shared" ref="V4:V11" si="0">R4+S4+T4+U4</f>
        <v>7615.1</v>
      </c>
    </row>
    <row r="5" spans="1:22" s="9" customFormat="1" ht="49.5" customHeight="1" thickTop="1" thickBot="1">
      <c r="A5" s="3">
        <v>4</v>
      </c>
      <c r="B5" s="1" t="s">
        <v>16</v>
      </c>
      <c r="C5" s="1" t="s">
        <v>1220</v>
      </c>
      <c r="D5" s="4" t="s">
        <v>1239</v>
      </c>
      <c r="E5" s="11" t="s">
        <v>729</v>
      </c>
      <c r="F5" s="11" t="s">
        <v>1945</v>
      </c>
      <c r="G5" s="63" t="s">
        <v>1238</v>
      </c>
      <c r="H5" s="3" t="s">
        <v>1237</v>
      </c>
      <c r="I5" s="2" t="s">
        <v>1231</v>
      </c>
      <c r="J5" s="2"/>
      <c r="K5" s="2"/>
      <c r="L5" s="11" t="s">
        <v>372</v>
      </c>
      <c r="M5" s="33"/>
      <c r="N5" s="33"/>
      <c r="O5" s="34"/>
      <c r="P5" s="35"/>
      <c r="Q5" s="2"/>
      <c r="R5" s="2">
        <v>0</v>
      </c>
      <c r="S5" s="187" t="s">
        <v>1240</v>
      </c>
      <c r="T5" s="3">
        <v>5350.5</v>
      </c>
      <c r="U5" s="3">
        <v>9605.5</v>
      </c>
      <c r="V5" s="3">
        <f t="shared" si="0"/>
        <v>18009.2</v>
      </c>
    </row>
    <row r="6" spans="1:22" s="9" customFormat="1" ht="49.5" customHeight="1" thickTop="1" thickBot="1">
      <c r="A6" s="3">
        <v>5</v>
      </c>
      <c r="B6" s="1" t="s">
        <v>16</v>
      </c>
      <c r="C6" s="1" t="s">
        <v>1220</v>
      </c>
      <c r="D6" s="4" t="s">
        <v>1242</v>
      </c>
      <c r="E6" s="11" t="s">
        <v>729</v>
      </c>
      <c r="F6" s="11" t="s">
        <v>1241</v>
      </c>
      <c r="G6" s="63" t="s">
        <v>1245</v>
      </c>
      <c r="H6" s="3" t="s">
        <v>1243</v>
      </c>
      <c r="I6" s="2" t="s">
        <v>1231</v>
      </c>
      <c r="J6" s="2"/>
      <c r="K6" s="2"/>
      <c r="L6" s="11" t="s">
        <v>372</v>
      </c>
      <c r="M6" s="33"/>
      <c r="N6" s="33"/>
      <c r="O6" s="34"/>
      <c r="P6" s="35"/>
      <c r="Q6" s="2"/>
      <c r="R6" s="2">
        <v>0</v>
      </c>
      <c r="S6" s="187" t="s">
        <v>1244</v>
      </c>
      <c r="T6" s="3">
        <v>699.8</v>
      </c>
      <c r="U6" s="3">
        <v>164</v>
      </c>
      <c r="V6" s="3">
        <f t="shared" si="0"/>
        <v>2061.3999999999996</v>
      </c>
    </row>
    <row r="7" spans="1:22" s="9" customFormat="1" ht="49.5" customHeight="1" thickTop="1" thickBot="1">
      <c r="A7" s="3">
        <v>6</v>
      </c>
      <c r="B7" s="1" t="s">
        <v>736</v>
      </c>
      <c r="C7" s="1" t="s">
        <v>1220</v>
      </c>
      <c r="D7" s="4" t="s">
        <v>1249</v>
      </c>
      <c r="E7" s="11" t="s">
        <v>1247</v>
      </c>
      <c r="F7" s="11" t="s">
        <v>1248</v>
      </c>
      <c r="G7" s="63" t="s">
        <v>1250</v>
      </c>
      <c r="H7" s="3" t="s">
        <v>1246</v>
      </c>
      <c r="I7" s="2" t="s">
        <v>1231</v>
      </c>
      <c r="J7" s="2"/>
      <c r="K7" s="2"/>
      <c r="L7" s="11" t="s">
        <v>372</v>
      </c>
      <c r="M7" s="33"/>
      <c r="N7" s="33"/>
      <c r="O7" s="34"/>
      <c r="P7" s="35"/>
      <c r="Q7" s="2"/>
      <c r="R7" s="2">
        <v>0</v>
      </c>
      <c r="S7" s="187">
        <v>558</v>
      </c>
      <c r="T7" s="3">
        <v>3440.5</v>
      </c>
      <c r="U7" s="3">
        <v>3974.5</v>
      </c>
      <c r="V7" s="3">
        <f t="shared" si="0"/>
        <v>7973</v>
      </c>
    </row>
    <row r="8" spans="1:22" s="9" customFormat="1" ht="49.5" customHeight="1" thickTop="1" thickBot="1">
      <c r="A8" s="3">
        <v>7</v>
      </c>
      <c r="B8" s="1" t="s">
        <v>17</v>
      </c>
      <c r="C8" s="1" t="s">
        <v>1220</v>
      </c>
      <c r="D8" s="4" t="s">
        <v>1253</v>
      </c>
      <c r="E8" s="11" t="s">
        <v>1252</v>
      </c>
      <c r="F8" s="11" t="s">
        <v>2162</v>
      </c>
      <c r="G8" s="63" t="s">
        <v>1254</v>
      </c>
      <c r="H8" s="3" t="s">
        <v>1251</v>
      </c>
      <c r="I8" s="2" t="s">
        <v>1231</v>
      </c>
      <c r="J8" s="2"/>
      <c r="K8" s="2"/>
      <c r="L8" s="11" t="s">
        <v>372</v>
      </c>
      <c r="M8" s="33"/>
      <c r="N8" s="33"/>
      <c r="O8" s="34"/>
      <c r="P8" s="35"/>
      <c r="Q8" s="2"/>
      <c r="R8" s="2">
        <v>0</v>
      </c>
      <c r="S8" s="187">
        <v>4905</v>
      </c>
      <c r="T8" s="3">
        <v>16275</v>
      </c>
      <c r="U8" s="3">
        <v>4749</v>
      </c>
      <c r="V8" s="3">
        <f t="shared" si="0"/>
        <v>25929</v>
      </c>
    </row>
    <row r="9" spans="1:22" s="9" customFormat="1" ht="49.5" customHeight="1" thickTop="1" thickBot="1">
      <c r="A9" s="3">
        <v>8</v>
      </c>
      <c r="B9" s="1" t="s">
        <v>16</v>
      </c>
      <c r="C9" s="1" t="s">
        <v>1220</v>
      </c>
      <c r="D9" s="4" t="s">
        <v>1257</v>
      </c>
      <c r="E9" s="11" t="s">
        <v>729</v>
      </c>
      <c r="F9" s="11" t="s">
        <v>1256</v>
      </c>
      <c r="G9" s="63" t="s">
        <v>1259</v>
      </c>
      <c r="H9" s="3" t="s">
        <v>1255</v>
      </c>
      <c r="I9" s="2" t="s">
        <v>1258</v>
      </c>
      <c r="J9" s="2"/>
      <c r="K9" s="2"/>
      <c r="L9" s="11" t="s">
        <v>372</v>
      </c>
      <c r="M9" s="33"/>
      <c r="N9" s="33"/>
      <c r="O9" s="34"/>
      <c r="P9" s="35"/>
      <c r="Q9" s="2"/>
      <c r="R9" s="2">
        <v>0</v>
      </c>
      <c r="S9" s="187">
        <v>5330</v>
      </c>
      <c r="T9" s="3">
        <v>12707.6</v>
      </c>
      <c r="U9" s="3">
        <v>16222.1</v>
      </c>
      <c r="V9" s="3">
        <f t="shared" si="0"/>
        <v>34259.699999999997</v>
      </c>
    </row>
    <row r="10" spans="1:22" s="9" customFormat="1" ht="49.5" customHeight="1" thickTop="1" thickBot="1">
      <c r="A10" s="3">
        <v>9</v>
      </c>
      <c r="B10" s="1" t="s">
        <v>1265</v>
      </c>
      <c r="C10" s="1" t="s">
        <v>1220</v>
      </c>
      <c r="D10" s="4" t="s">
        <v>1264</v>
      </c>
      <c r="E10" s="11" t="s">
        <v>1260</v>
      </c>
      <c r="F10" s="11" t="s">
        <v>1261</v>
      </c>
      <c r="G10" s="63" t="s">
        <v>1266</v>
      </c>
      <c r="H10" s="3" t="s">
        <v>1263</v>
      </c>
      <c r="I10" s="2" t="s">
        <v>1262</v>
      </c>
      <c r="J10" s="2"/>
      <c r="K10" s="2"/>
      <c r="L10" s="11" t="s">
        <v>372</v>
      </c>
      <c r="M10" s="33"/>
      <c r="N10" s="33"/>
      <c r="O10" s="34"/>
      <c r="P10" s="35"/>
      <c r="Q10" s="2"/>
      <c r="R10" s="2">
        <v>60</v>
      </c>
      <c r="S10" s="187">
        <v>90</v>
      </c>
      <c r="T10" s="3">
        <v>90</v>
      </c>
      <c r="U10" s="3">
        <v>90</v>
      </c>
      <c r="V10" s="3">
        <f t="shared" si="0"/>
        <v>330</v>
      </c>
    </row>
    <row r="11" spans="1:22" s="9" customFormat="1" ht="49.5" customHeight="1" thickTop="1" thickBot="1">
      <c r="A11" s="3">
        <v>10</v>
      </c>
      <c r="B11" s="1" t="s">
        <v>736</v>
      </c>
      <c r="C11" s="1" t="s">
        <v>1220</v>
      </c>
      <c r="D11" s="4" t="s">
        <v>1268</v>
      </c>
      <c r="E11" s="11" t="s">
        <v>165</v>
      </c>
      <c r="F11" s="11" t="s">
        <v>1946</v>
      </c>
      <c r="G11" s="63" t="s">
        <v>1270</v>
      </c>
      <c r="H11" s="3" t="s">
        <v>1267</v>
      </c>
      <c r="I11" s="2" t="s">
        <v>1269</v>
      </c>
      <c r="J11" s="2"/>
      <c r="K11" s="2"/>
      <c r="L11" s="11" t="s">
        <v>372</v>
      </c>
      <c r="M11" s="33"/>
      <c r="N11" s="33"/>
      <c r="O11" s="34"/>
      <c r="P11" s="35"/>
      <c r="Q11" s="2"/>
      <c r="R11" s="2">
        <v>0</v>
      </c>
      <c r="S11" s="187" t="s">
        <v>1271</v>
      </c>
      <c r="T11" s="3">
        <v>15992.3</v>
      </c>
      <c r="U11" s="3">
        <v>10063</v>
      </c>
      <c r="V11" s="3">
        <f t="shared" si="0"/>
        <v>33158.800000000003</v>
      </c>
    </row>
    <row r="12" spans="1:22" s="9" customFormat="1" ht="49.5" customHeight="1" thickTop="1" thickBot="1">
      <c r="A12" s="3">
        <v>11</v>
      </c>
      <c r="B12" s="1" t="s">
        <v>736</v>
      </c>
      <c r="C12" s="1" t="s">
        <v>1220</v>
      </c>
      <c r="D12" s="3" t="s">
        <v>1275</v>
      </c>
      <c r="E12" s="11" t="s">
        <v>1273</v>
      </c>
      <c r="F12" s="11" t="s">
        <v>1276</v>
      </c>
      <c r="G12" s="63" t="s">
        <v>1274</v>
      </c>
      <c r="H12" s="3" t="s">
        <v>1272</v>
      </c>
      <c r="I12" s="2" t="s">
        <v>1277</v>
      </c>
      <c r="J12" s="2"/>
      <c r="K12" s="2"/>
      <c r="L12" s="11" t="s">
        <v>372</v>
      </c>
      <c r="M12" s="33"/>
      <c r="N12" s="33"/>
      <c r="O12" s="34"/>
      <c r="P12" s="35"/>
      <c r="Q12" s="2"/>
      <c r="R12" s="2">
        <v>3204</v>
      </c>
      <c r="S12" s="187">
        <v>0</v>
      </c>
      <c r="T12" s="3">
        <v>1800</v>
      </c>
      <c r="U12" s="3">
        <v>1800</v>
      </c>
      <c r="V12" s="3">
        <f>U12+T12+S12+R12</f>
        <v>6804</v>
      </c>
    </row>
    <row r="13" spans="1:22" s="9" customFormat="1" ht="49.5" customHeight="1" thickTop="1" thickBot="1">
      <c r="A13" s="3">
        <v>12</v>
      </c>
      <c r="B13" s="1" t="s">
        <v>16</v>
      </c>
      <c r="C13" s="1" t="s">
        <v>1220</v>
      </c>
      <c r="D13" s="4" t="s">
        <v>1281</v>
      </c>
      <c r="E13" s="11" t="s">
        <v>165</v>
      </c>
      <c r="F13" s="11" t="s">
        <v>1278</v>
      </c>
      <c r="G13" s="63" t="s">
        <v>1282</v>
      </c>
      <c r="H13" s="3" t="s">
        <v>1280</v>
      </c>
      <c r="I13" s="2" t="s">
        <v>1279</v>
      </c>
      <c r="J13" s="2"/>
      <c r="K13" s="2"/>
      <c r="L13" s="11" t="s">
        <v>372</v>
      </c>
      <c r="M13" s="33"/>
      <c r="N13" s="33"/>
      <c r="O13" s="34"/>
      <c r="P13" s="35"/>
      <c r="Q13" s="2"/>
      <c r="R13" s="2">
        <v>0</v>
      </c>
      <c r="S13" s="187" t="s">
        <v>1283</v>
      </c>
      <c r="T13" s="3">
        <v>6224.48</v>
      </c>
      <c r="U13" s="3">
        <v>9421</v>
      </c>
      <c r="V13" s="3">
        <f>U13+T13+S13+R13</f>
        <v>19862.48</v>
      </c>
    </row>
    <row r="14" spans="1:22" s="9" customFormat="1" ht="49.5" customHeight="1" thickTop="1" thickBot="1">
      <c r="A14" s="3">
        <v>13</v>
      </c>
      <c r="B14" s="1" t="s">
        <v>16</v>
      </c>
      <c r="C14" s="1" t="s">
        <v>1220</v>
      </c>
      <c r="D14" s="4" t="s">
        <v>1287</v>
      </c>
      <c r="E14" s="11" t="s">
        <v>1285</v>
      </c>
      <c r="F14" s="11" t="s">
        <v>1286</v>
      </c>
      <c r="G14" s="63" t="s">
        <v>1288</v>
      </c>
      <c r="H14" s="3" t="s">
        <v>1284</v>
      </c>
      <c r="I14" s="2" t="s">
        <v>1279</v>
      </c>
      <c r="J14" s="2"/>
      <c r="K14" s="2"/>
      <c r="L14" s="11" t="s">
        <v>372</v>
      </c>
      <c r="M14" s="33"/>
      <c r="N14" s="33"/>
      <c r="O14" s="34"/>
      <c r="P14" s="35"/>
      <c r="Q14" s="2"/>
      <c r="R14" s="2">
        <v>870</v>
      </c>
      <c r="S14" s="187">
        <v>6493.36</v>
      </c>
      <c r="T14" s="3">
        <v>0</v>
      </c>
      <c r="U14" s="3">
        <v>0</v>
      </c>
      <c r="V14" s="3">
        <f t="shared" ref="V14:V23" si="1">R14+S14+T14+U14</f>
        <v>7363.36</v>
      </c>
    </row>
    <row r="15" spans="1:22" s="9" customFormat="1" ht="49.5" customHeight="1" thickTop="1" thickBot="1">
      <c r="A15" s="3">
        <v>14</v>
      </c>
      <c r="B15" s="1" t="s">
        <v>736</v>
      </c>
      <c r="C15" s="1" t="s">
        <v>1220</v>
      </c>
      <c r="D15" s="4" t="s">
        <v>1291</v>
      </c>
      <c r="E15" s="11" t="s">
        <v>165</v>
      </c>
      <c r="F15" s="11" t="s">
        <v>1290</v>
      </c>
      <c r="G15" s="2" t="s">
        <v>1292</v>
      </c>
      <c r="H15" s="3" t="s">
        <v>1289</v>
      </c>
      <c r="I15" s="2" t="s">
        <v>1279</v>
      </c>
      <c r="J15" s="2"/>
      <c r="K15" s="2"/>
      <c r="L15" s="11" t="s">
        <v>372</v>
      </c>
      <c r="M15" s="33"/>
      <c r="N15" s="33"/>
      <c r="O15" s="34"/>
      <c r="P15" s="35"/>
      <c r="Q15" s="2"/>
      <c r="R15" s="2">
        <v>0</v>
      </c>
      <c r="S15" s="187" t="s">
        <v>1293</v>
      </c>
      <c r="T15" s="3">
        <v>22251.5</v>
      </c>
      <c r="U15" s="3">
        <v>0</v>
      </c>
      <c r="V15" s="3">
        <f t="shared" si="1"/>
        <v>30244</v>
      </c>
    </row>
    <row r="16" spans="1:22" s="9" customFormat="1" ht="49.5" customHeight="1" thickTop="1" thickBot="1">
      <c r="A16" s="3">
        <v>15</v>
      </c>
      <c r="B16" s="1" t="s">
        <v>736</v>
      </c>
      <c r="C16" s="1" t="s">
        <v>1220</v>
      </c>
      <c r="D16" s="4" t="s">
        <v>1296</v>
      </c>
      <c r="E16" s="11" t="s">
        <v>165</v>
      </c>
      <c r="F16" s="11" t="s">
        <v>2194</v>
      </c>
      <c r="G16" s="2" t="s">
        <v>1297</v>
      </c>
      <c r="H16" s="3" t="s">
        <v>1294</v>
      </c>
      <c r="I16" s="2" t="s">
        <v>1295</v>
      </c>
      <c r="J16" s="2"/>
      <c r="K16" s="2"/>
      <c r="L16" s="11" t="s">
        <v>372</v>
      </c>
      <c r="M16" s="33"/>
      <c r="N16" s="33"/>
      <c r="O16" s="34"/>
      <c r="P16" s="35"/>
      <c r="Q16" s="2"/>
      <c r="R16" s="2">
        <v>0</v>
      </c>
      <c r="S16" s="187" t="s">
        <v>1298</v>
      </c>
      <c r="T16" s="3">
        <v>7349.3</v>
      </c>
      <c r="U16" s="3">
        <v>9645.4</v>
      </c>
      <c r="V16" s="3">
        <f t="shared" si="1"/>
        <v>20941.199999999997</v>
      </c>
    </row>
    <row r="17" spans="1:23" s="9" customFormat="1" ht="49.5" customHeight="1" thickTop="1" thickBot="1">
      <c r="A17" s="3">
        <v>16</v>
      </c>
      <c r="B17" s="1" t="s">
        <v>736</v>
      </c>
      <c r="C17" s="1" t="s">
        <v>1220</v>
      </c>
      <c r="D17" s="4" t="s">
        <v>1303</v>
      </c>
      <c r="E17" s="11" t="s">
        <v>165</v>
      </c>
      <c r="F17" s="11" t="s">
        <v>2192</v>
      </c>
      <c r="G17" s="2" t="s">
        <v>1301</v>
      </c>
      <c r="H17" s="3" t="s">
        <v>1299</v>
      </c>
      <c r="I17" s="2" t="s">
        <v>1300</v>
      </c>
      <c r="J17" s="2"/>
      <c r="K17" s="2"/>
      <c r="L17" s="11" t="s">
        <v>372</v>
      </c>
      <c r="M17" s="33"/>
      <c r="N17" s="33"/>
      <c r="O17" s="34"/>
      <c r="P17" s="35"/>
      <c r="Q17" s="2"/>
      <c r="R17" s="2">
        <v>0</v>
      </c>
      <c r="S17" s="187" t="s">
        <v>1302</v>
      </c>
      <c r="T17" s="3">
        <v>12499</v>
      </c>
      <c r="U17" s="3">
        <v>17378.599999999999</v>
      </c>
      <c r="V17" s="3">
        <f t="shared" si="1"/>
        <v>35180.039999999994</v>
      </c>
    </row>
    <row r="18" spans="1:23" s="9" customFormat="1" ht="49.5" customHeight="1" thickTop="1" thickBot="1">
      <c r="A18" s="3">
        <v>17</v>
      </c>
      <c r="B18" s="1" t="s">
        <v>1306</v>
      </c>
      <c r="C18" s="1" t="s">
        <v>1220</v>
      </c>
      <c r="D18" s="4" t="s">
        <v>1308</v>
      </c>
      <c r="E18" s="11" t="s">
        <v>1305</v>
      </c>
      <c r="F18" s="11" t="s">
        <v>1307</v>
      </c>
      <c r="G18" s="2" t="s">
        <v>1309</v>
      </c>
      <c r="H18" s="3" t="s">
        <v>1304</v>
      </c>
      <c r="I18" s="2" t="s">
        <v>713</v>
      </c>
      <c r="J18" s="2"/>
      <c r="K18" s="2"/>
      <c r="L18" s="11" t="s">
        <v>372</v>
      </c>
      <c r="M18" s="33"/>
      <c r="N18" s="33"/>
      <c r="O18" s="34"/>
      <c r="P18" s="35"/>
      <c r="Q18" s="2"/>
      <c r="R18" s="2">
        <v>0</v>
      </c>
      <c r="S18" s="187">
        <v>0</v>
      </c>
      <c r="T18" s="3">
        <v>2720</v>
      </c>
      <c r="U18" s="3">
        <v>560</v>
      </c>
      <c r="V18" s="3">
        <f t="shared" si="1"/>
        <v>3280</v>
      </c>
    </row>
    <row r="19" spans="1:23" s="9" customFormat="1" ht="49.5" customHeight="1" thickTop="1" thickBot="1">
      <c r="A19" s="3">
        <v>18</v>
      </c>
      <c r="B19" s="1" t="s">
        <v>736</v>
      </c>
      <c r="C19" s="1" t="s">
        <v>1220</v>
      </c>
      <c r="D19" s="4" t="s">
        <v>1314</v>
      </c>
      <c r="E19" s="11" t="s">
        <v>1311</v>
      </c>
      <c r="F19" s="11" t="s">
        <v>1312</v>
      </c>
      <c r="G19" s="2" t="s">
        <v>1313</v>
      </c>
      <c r="H19" s="3" t="s">
        <v>1310</v>
      </c>
      <c r="I19" s="2" t="s">
        <v>713</v>
      </c>
      <c r="J19" s="2"/>
      <c r="K19" s="2"/>
      <c r="L19" s="11" t="s">
        <v>372</v>
      </c>
      <c r="M19" s="33"/>
      <c r="N19" s="33"/>
      <c r="O19" s="34"/>
      <c r="P19" s="35"/>
      <c r="Q19" s="2"/>
      <c r="R19" s="2">
        <v>0</v>
      </c>
      <c r="S19" s="187">
        <v>0</v>
      </c>
      <c r="T19" s="3">
        <v>5752.9</v>
      </c>
      <c r="U19" s="3">
        <v>759.4</v>
      </c>
      <c r="V19" s="3">
        <f t="shared" si="1"/>
        <v>6512.2999999999993</v>
      </c>
    </row>
    <row r="20" spans="1:23" s="9" customFormat="1" ht="49.5" customHeight="1" thickTop="1" thickBot="1">
      <c r="A20" s="3">
        <v>19</v>
      </c>
      <c r="B20" s="1" t="s">
        <v>16</v>
      </c>
      <c r="C20" s="1" t="s">
        <v>1220</v>
      </c>
      <c r="D20" s="4" t="s">
        <v>1318</v>
      </c>
      <c r="E20" s="11" t="s">
        <v>1316</v>
      </c>
      <c r="F20" s="11" t="s">
        <v>1317</v>
      </c>
      <c r="G20" s="2" t="s">
        <v>1319</v>
      </c>
      <c r="H20" s="3" t="s">
        <v>1315</v>
      </c>
      <c r="I20" s="2" t="s">
        <v>725</v>
      </c>
      <c r="J20" s="2"/>
      <c r="K20" s="2"/>
      <c r="L20" s="11" t="s">
        <v>372</v>
      </c>
      <c r="M20" s="33"/>
      <c r="N20" s="33"/>
      <c r="O20" s="34"/>
      <c r="P20" s="35"/>
      <c r="Q20" s="2"/>
      <c r="R20" s="2">
        <v>0</v>
      </c>
      <c r="S20" s="187">
        <v>180</v>
      </c>
      <c r="T20" s="3"/>
      <c r="U20" s="3">
        <v>360</v>
      </c>
      <c r="V20" s="3">
        <f t="shared" si="1"/>
        <v>540</v>
      </c>
    </row>
    <row r="21" spans="1:23" s="9" customFormat="1" ht="49.5" customHeight="1" thickTop="1" thickBot="1">
      <c r="A21" s="3">
        <v>20</v>
      </c>
      <c r="B21" s="1" t="s">
        <v>715</v>
      </c>
      <c r="C21" s="1" t="s">
        <v>1220</v>
      </c>
      <c r="D21" s="4" t="s">
        <v>1323</v>
      </c>
      <c r="E21" s="11" t="s">
        <v>840</v>
      </c>
      <c r="F21" s="11" t="s">
        <v>1322</v>
      </c>
      <c r="G21" s="2" t="s">
        <v>1324</v>
      </c>
      <c r="H21" s="3" t="s">
        <v>1321</v>
      </c>
      <c r="I21" s="2" t="s">
        <v>1320</v>
      </c>
      <c r="J21" s="2"/>
      <c r="K21" s="2"/>
      <c r="L21" s="11" t="s">
        <v>372</v>
      </c>
      <c r="M21" s="33"/>
      <c r="N21" s="33"/>
      <c r="O21" s="34"/>
      <c r="P21" s="35"/>
      <c r="Q21" s="2"/>
      <c r="R21" s="2">
        <v>0</v>
      </c>
      <c r="S21" s="187">
        <v>0</v>
      </c>
      <c r="T21" s="3">
        <v>2093.4</v>
      </c>
      <c r="U21" s="3">
        <v>3994.74</v>
      </c>
      <c r="V21" s="3">
        <f t="shared" si="1"/>
        <v>6088.1399999999994</v>
      </c>
    </row>
    <row r="22" spans="1:23" s="9" customFormat="1" ht="49.5" customHeight="1" thickTop="1" thickBot="1">
      <c r="A22" s="3">
        <v>21</v>
      </c>
      <c r="B22" s="1" t="s">
        <v>251</v>
      </c>
      <c r="C22" s="1" t="s">
        <v>1220</v>
      </c>
      <c r="D22" s="4" t="s">
        <v>1329</v>
      </c>
      <c r="E22" s="11" t="s">
        <v>1327</v>
      </c>
      <c r="F22" s="11" t="s">
        <v>1326</v>
      </c>
      <c r="G22" s="2" t="s">
        <v>1330</v>
      </c>
      <c r="H22" s="3" t="s">
        <v>1325</v>
      </c>
      <c r="I22" s="2" t="s">
        <v>1328</v>
      </c>
      <c r="J22" s="2"/>
      <c r="K22" s="2"/>
      <c r="L22" s="11" t="s">
        <v>372</v>
      </c>
      <c r="M22" s="33"/>
      <c r="N22" s="33"/>
      <c r="O22" s="34"/>
      <c r="P22" s="35"/>
      <c r="Q22" s="2"/>
      <c r="R22" s="2">
        <v>0</v>
      </c>
      <c r="S22" s="187">
        <v>0</v>
      </c>
      <c r="T22" s="3">
        <v>4896.1000000000004</v>
      </c>
      <c r="U22" s="3"/>
      <c r="V22" s="3">
        <f t="shared" si="1"/>
        <v>4896.1000000000004</v>
      </c>
    </row>
    <row r="23" spans="1:23" s="9" customFormat="1" ht="49.5" customHeight="1" thickTop="1" thickBot="1">
      <c r="A23" s="3">
        <v>22</v>
      </c>
      <c r="B23" s="1" t="s">
        <v>1333</v>
      </c>
      <c r="C23" s="1" t="s">
        <v>1220</v>
      </c>
      <c r="D23" s="4" t="s">
        <v>1332</v>
      </c>
      <c r="E23" s="11" t="s">
        <v>1331</v>
      </c>
      <c r="F23" s="11" t="s">
        <v>1334</v>
      </c>
      <c r="G23" s="2" t="s">
        <v>1335</v>
      </c>
      <c r="H23" s="3" t="s">
        <v>1336</v>
      </c>
      <c r="I23" s="2" t="s">
        <v>807</v>
      </c>
      <c r="J23" s="2"/>
      <c r="K23" s="2"/>
      <c r="L23" s="11" t="s">
        <v>372</v>
      </c>
      <c r="M23" s="33"/>
      <c r="N23" s="33"/>
      <c r="O23" s="34"/>
      <c r="P23" s="35"/>
      <c r="Q23" s="2"/>
      <c r="R23" s="2">
        <v>0</v>
      </c>
      <c r="S23" s="187">
        <v>0</v>
      </c>
      <c r="T23" s="3">
        <v>3890</v>
      </c>
      <c r="U23" s="3">
        <v>4085</v>
      </c>
      <c r="V23" s="3">
        <f t="shared" si="1"/>
        <v>7975</v>
      </c>
    </row>
    <row r="24" spans="1:23" s="9" customFormat="1" ht="49.5" customHeight="1" thickTop="1" thickBot="1">
      <c r="A24" s="3">
        <v>23</v>
      </c>
      <c r="B24" s="1" t="s">
        <v>18</v>
      </c>
      <c r="C24" s="1" t="s">
        <v>1220</v>
      </c>
      <c r="D24" s="4" t="s">
        <v>1339</v>
      </c>
      <c r="E24" s="11" t="s">
        <v>1338</v>
      </c>
      <c r="F24" s="11" t="s">
        <v>1337</v>
      </c>
      <c r="G24" s="2" t="s">
        <v>1340</v>
      </c>
      <c r="H24" s="3" t="s">
        <v>1341</v>
      </c>
      <c r="I24" s="2" t="s">
        <v>1342</v>
      </c>
      <c r="J24" s="2"/>
      <c r="K24" s="2"/>
      <c r="L24" s="88" t="s">
        <v>318</v>
      </c>
      <c r="M24" s="89"/>
      <c r="N24" s="89"/>
      <c r="O24" s="90"/>
      <c r="P24" s="91"/>
      <c r="Q24" s="92"/>
      <c r="R24" s="92">
        <v>0</v>
      </c>
      <c r="S24" s="188" t="s">
        <v>1343</v>
      </c>
      <c r="T24" s="121"/>
      <c r="U24" s="3"/>
      <c r="V24" s="3"/>
      <c r="W24" s="16" t="s">
        <v>1344</v>
      </c>
    </row>
    <row r="25" spans="1:23" s="9" customFormat="1" ht="49.5" customHeight="1" thickTop="1" thickBot="1">
      <c r="A25" s="3">
        <v>24</v>
      </c>
      <c r="B25" s="1" t="s">
        <v>16</v>
      </c>
      <c r="C25" s="1" t="s">
        <v>1220</v>
      </c>
      <c r="D25" s="4" t="s">
        <v>1348</v>
      </c>
      <c r="E25" s="11" t="s">
        <v>1346</v>
      </c>
      <c r="F25" s="11" t="s">
        <v>1347</v>
      </c>
      <c r="G25" s="2" t="s">
        <v>1349</v>
      </c>
      <c r="H25" s="3" t="s">
        <v>1345</v>
      </c>
      <c r="I25" s="2" t="s">
        <v>872</v>
      </c>
      <c r="J25" s="2"/>
      <c r="K25" s="2"/>
      <c r="L25" s="11" t="s">
        <v>372</v>
      </c>
      <c r="M25" s="93"/>
      <c r="N25" s="93"/>
      <c r="O25" s="94"/>
      <c r="P25" s="95"/>
      <c r="Q25" s="96"/>
      <c r="R25" s="96">
        <v>0</v>
      </c>
      <c r="S25" s="189">
        <v>0</v>
      </c>
      <c r="T25" s="121">
        <v>8050</v>
      </c>
      <c r="U25" s="3">
        <v>6550</v>
      </c>
      <c r="V25" s="3">
        <f>U25+T25+S25+R25</f>
        <v>14600</v>
      </c>
    </row>
    <row r="26" spans="1:23" s="9" customFormat="1" ht="49.5" customHeight="1" thickTop="1" thickBot="1">
      <c r="A26" s="3">
        <v>25</v>
      </c>
      <c r="B26" s="1" t="s">
        <v>736</v>
      </c>
      <c r="C26" s="1" t="s">
        <v>1220</v>
      </c>
      <c r="D26" s="4" t="s">
        <v>1352</v>
      </c>
      <c r="E26" s="11" t="s">
        <v>769</v>
      </c>
      <c r="F26" s="11" t="s">
        <v>1351</v>
      </c>
      <c r="G26" s="2" t="s">
        <v>1353</v>
      </c>
      <c r="H26" s="3" t="s">
        <v>1350</v>
      </c>
      <c r="I26" s="2" t="s">
        <v>879</v>
      </c>
      <c r="J26" s="2"/>
      <c r="K26" s="2"/>
      <c r="L26" s="11" t="s">
        <v>372</v>
      </c>
      <c r="M26" s="93"/>
      <c r="N26" s="93"/>
      <c r="O26" s="94"/>
      <c r="P26" s="95"/>
      <c r="Q26" s="96"/>
      <c r="R26" s="96">
        <v>0</v>
      </c>
      <c r="S26" s="189">
        <v>0</v>
      </c>
      <c r="T26" s="121">
        <v>0</v>
      </c>
      <c r="U26" s="3">
        <v>12900</v>
      </c>
      <c r="V26" s="3">
        <f>U26+T26+S26+R26</f>
        <v>12900</v>
      </c>
    </row>
    <row r="27" spans="1:23" s="9" customFormat="1" ht="49.5" customHeight="1" thickTop="1" thickBot="1">
      <c r="A27" s="3">
        <v>26</v>
      </c>
      <c r="B27" s="1" t="s">
        <v>1358</v>
      </c>
      <c r="C27" s="1" t="s">
        <v>1220</v>
      </c>
      <c r="D27" s="4" t="s">
        <v>1357</v>
      </c>
      <c r="E27" s="11" t="s">
        <v>1355</v>
      </c>
      <c r="F27" s="11" t="s">
        <v>1356</v>
      </c>
      <c r="G27" s="2" t="s">
        <v>1360</v>
      </c>
      <c r="H27" s="3" t="s">
        <v>1354</v>
      </c>
      <c r="I27" s="2" t="s">
        <v>1359</v>
      </c>
      <c r="J27" s="2"/>
      <c r="K27" s="2"/>
      <c r="L27" s="11" t="s">
        <v>372</v>
      </c>
      <c r="M27" s="93"/>
      <c r="N27" s="93"/>
      <c r="O27" s="94"/>
      <c r="P27" s="95"/>
      <c r="Q27" s="96"/>
      <c r="R27" s="96">
        <v>1600</v>
      </c>
      <c r="S27" s="189">
        <v>4608</v>
      </c>
      <c r="T27" s="121">
        <v>4960</v>
      </c>
      <c r="U27" s="3">
        <v>7392</v>
      </c>
      <c r="V27" s="3">
        <f>U27+T27+S27+R27</f>
        <v>18560</v>
      </c>
    </row>
    <row r="28" spans="1:23" s="9" customFormat="1" ht="49.5" customHeight="1" thickTop="1" thickBot="1">
      <c r="A28" s="3">
        <v>27</v>
      </c>
      <c r="B28" s="1" t="s">
        <v>736</v>
      </c>
      <c r="C28" s="1" t="s">
        <v>1220</v>
      </c>
      <c r="D28" s="4" t="s">
        <v>1364</v>
      </c>
      <c r="E28" s="11" t="s">
        <v>1363</v>
      </c>
      <c r="F28" s="11" t="s">
        <v>1362</v>
      </c>
      <c r="G28" s="2" t="s">
        <v>1365</v>
      </c>
      <c r="H28" s="3" t="s">
        <v>1361</v>
      </c>
      <c r="I28" s="2" t="s">
        <v>887</v>
      </c>
      <c r="J28" s="2"/>
      <c r="K28" s="2"/>
      <c r="L28" s="11" t="s">
        <v>372</v>
      </c>
      <c r="M28" s="33"/>
      <c r="N28" s="33"/>
      <c r="O28" s="34"/>
      <c r="P28" s="35"/>
      <c r="Q28" s="2"/>
      <c r="R28" s="2">
        <v>0</v>
      </c>
      <c r="S28" s="187">
        <v>0</v>
      </c>
      <c r="T28" s="3">
        <v>11416.5</v>
      </c>
      <c r="U28" s="3">
        <v>5031</v>
      </c>
      <c r="V28" s="3">
        <f>U28+T28+S28+R28</f>
        <v>16447.5</v>
      </c>
    </row>
    <row r="29" spans="1:23" s="9" customFormat="1" ht="49.5" customHeight="1" thickTop="1" thickBot="1">
      <c r="A29" s="3">
        <v>28</v>
      </c>
      <c r="B29" s="1" t="s">
        <v>576</v>
      </c>
      <c r="C29" s="1" t="s">
        <v>1220</v>
      </c>
      <c r="D29" s="4" t="s">
        <v>1369</v>
      </c>
      <c r="E29" s="11" t="s">
        <v>1367</v>
      </c>
      <c r="F29" s="11" t="s">
        <v>1370</v>
      </c>
      <c r="G29" s="2" t="s">
        <v>1368</v>
      </c>
      <c r="H29" s="3" t="s">
        <v>1366</v>
      </c>
      <c r="I29" s="2" t="s">
        <v>458</v>
      </c>
      <c r="J29" s="2"/>
      <c r="K29" s="2"/>
      <c r="L29" s="88" t="s">
        <v>318</v>
      </c>
      <c r="M29" s="97"/>
      <c r="N29" s="97"/>
      <c r="O29" s="98"/>
      <c r="P29" s="99"/>
      <c r="Q29" s="100"/>
      <c r="R29" s="100">
        <v>0</v>
      </c>
      <c r="S29" s="190">
        <v>2750</v>
      </c>
      <c r="T29" s="3"/>
      <c r="U29" s="3"/>
      <c r="V29" s="3"/>
    </row>
    <row r="30" spans="1:23" s="9" customFormat="1" ht="49.5" customHeight="1" thickTop="1" thickBot="1">
      <c r="A30" s="3">
        <v>29</v>
      </c>
      <c r="B30" s="1" t="s">
        <v>1375</v>
      </c>
      <c r="C30" s="1" t="s">
        <v>1220</v>
      </c>
      <c r="D30" s="4" t="s">
        <v>1374</v>
      </c>
      <c r="E30" s="11" t="s">
        <v>1372</v>
      </c>
      <c r="F30" s="11" t="s">
        <v>1373</v>
      </c>
      <c r="G30" s="2" t="s">
        <v>1376</v>
      </c>
      <c r="H30" s="3" t="s">
        <v>1371</v>
      </c>
      <c r="I30" s="2" t="s">
        <v>458</v>
      </c>
      <c r="J30" s="2"/>
      <c r="K30" s="2"/>
      <c r="L30" s="88" t="s">
        <v>318</v>
      </c>
      <c r="M30" s="97"/>
      <c r="N30" s="97"/>
      <c r="O30" s="98"/>
      <c r="P30" s="99"/>
      <c r="Q30" s="100"/>
      <c r="R30" s="100">
        <v>0</v>
      </c>
      <c r="S30" s="190">
        <v>0</v>
      </c>
      <c r="T30" s="196">
        <v>2765</v>
      </c>
      <c r="U30" s="3"/>
      <c r="V30" s="3"/>
    </row>
    <row r="31" spans="1:23" s="9" customFormat="1" ht="49.5" customHeight="1" thickTop="1" thickBot="1">
      <c r="A31" s="3">
        <v>30</v>
      </c>
      <c r="B31" s="1" t="s">
        <v>1380</v>
      </c>
      <c r="C31" s="1" t="s">
        <v>1220</v>
      </c>
      <c r="D31" s="4" t="s">
        <v>1379</v>
      </c>
      <c r="E31" s="11" t="s">
        <v>1378</v>
      </c>
      <c r="F31" s="11" t="s">
        <v>1382</v>
      </c>
      <c r="G31" s="2" t="s">
        <v>1383</v>
      </c>
      <c r="H31" s="3" t="s">
        <v>1377</v>
      </c>
      <c r="I31" s="2" t="s">
        <v>1381</v>
      </c>
      <c r="J31" s="2"/>
      <c r="K31" s="2"/>
      <c r="L31" s="11" t="s">
        <v>372</v>
      </c>
      <c r="M31" s="33"/>
      <c r="N31" s="33"/>
      <c r="O31" s="34"/>
      <c r="P31" s="35"/>
      <c r="Q31" s="2"/>
      <c r="R31" s="2">
        <v>835</v>
      </c>
      <c r="S31" s="187">
        <v>21814</v>
      </c>
      <c r="T31" s="3">
        <v>13317</v>
      </c>
      <c r="U31" s="3">
        <v>40770</v>
      </c>
      <c r="V31" s="3">
        <f t="shared" ref="V31:V38" si="2">R31+S31+T31+U31</f>
        <v>76736</v>
      </c>
    </row>
    <row r="32" spans="1:23" s="9" customFormat="1" ht="49.5" customHeight="1" thickTop="1" thickBot="1">
      <c r="A32" s="3">
        <v>31</v>
      </c>
      <c r="B32" s="1" t="s">
        <v>1389</v>
      </c>
      <c r="C32" s="1" t="s">
        <v>1220</v>
      </c>
      <c r="D32" s="4" t="s">
        <v>1388</v>
      </c>
      <c r="E32" s="11" t="s">
        <v>1387</v>
      </c>
      <c r="F32" s="11" t="s">
        <v>1385</v>
      </c>
      <c r="G32" s="2" t="s">
        <v>1390</v>
      </c>
      <c r="H32" s="3" t="s">
        <v>1384</v>
      </c>
      <c r="I32" s="2" t="s">
        <v>1386</v>
      </c>
      <c r="J32" s="2"/>
      <c r="K32" s="2"/>
      <c r="L32" s="11" t="s">
        <v>372</v>
      </c>
      <c r="M32" s="33"/>
      <c r="N32" s="33"/>
      <c r="O32" s="34"/>
      <c r="P32" s="35"/>
      <c r="Q32" s="2"/>
      <c r="R32" s="2">
        <v>0</v>
      </c>
      <c r="S32" s="187">
        <v>0</v>
      </c>
      <c r="T32" s="3">
        <v>2040</v>
      </c>
      <c r="U32" s="3">
        <v>1785</v>
      </c>
      <c r="V32" s="3">
        <f t="shared" si="2"/>
        <v>3825</v>
      </c>
    </row>
    <row r="33" spans="1:23" s="9" customFormat="1" ht="49.5" customHeight="1" thickTop="1" thickBot="1">
      <c r="A33" s="3">
        <v>32</v>
      </c>
      <c r="B33" s="1" t="s">
        <v>1395</v>
      </c>
      <c r="C33" s="1" t="s">
        <v>1220</v>
      </c>
      <c r="D33" s="4" t="s">
        <v>1394</v>
      </c>
      <c r="E33" s="11" t="s">
        <v>171</v>
      </c>
      <c r="F33" s="11" t="s">
        <v>1393</v>
      </c>
      <c r="G33" s="2" t="s">
        <v>1396</v>
      </c>
      <c r="H33" s="3" t="s">
        <v>1391</v>
      </c>
      <c r="I33" s="2" t="s">
        <v>1392</v>
      </c>
      <c r="J33" s="2"/>
      <c r="K33" s="2"/>
      <c r="L33" s="11" t="s">
        <v>372</v>
      </c>
      <c r="M33" s="33"/>
      <c r="N33" s="33"/>
      <c r="O33" s="34"/>
      <c r="P33" s="35"/>
      <c r="Q33" s="2"/>
      <c r="R33" s="2">
        <v>0</v>
      </c>
      <c r="S33" s="187">
        <v>0</v>
      </c>
      <c r="T33" s="3">
        <v>4090</v>
      </c>
      <c r="U33" s="3">
        <v>0</v>
      </c>
      <c r="V33" s="3">
        <f t="shared" si="2"/>
        <v>4090</v>
      </c>
    </row>
    <row r="34" spans="1:23" s="9" customFormat="1" ht="49.5" customHeight="1" thickTop="1" thickBot="1">
      <c r="A34" s="3">
        <v>33</v>
      </c>
      <c r="B34" s="1" t="s">
        <v>1401</v>
      </c>
      <c r="C34" s="1" t="s">
        <v>1220</v>
      </c>
      <c r="D34" s="4" t="s">
        <v>1400</v>
      </c>
      <c r="E34" s="11" t="s">
        <v>1398</v>
      </c>
      <c r="F34" s="11" t="s">
        <v>1399</v>
      </c>
      <c r="G34" s="2" t="s">
        <v>1402</v>
      </c>
      <c r="H34" s="3" t="s">
        <v>1397</v>
      </c>
      <c r="I34" s="2" t="s">
        <v>1392</v>
      </c>
      <c r="J34" s="2"/>
      <c r="K34" s="2"/>
      <c r="L34" s="11" t="s">
        <v>372</v>
      </c>
      <c r="M34" s="33"/>
      <c r="N34" s="33"/>
      <c r="O34" s="34"/>
      <c r="P34" s="35"/>
      <c r="Q34" s="2"/>
      <c r="R34" s="2">
        <v>0</v>
      </c>
      <c r="S34" s="187">
        <v>0</v>
      </c>
      <c r="T34" s="3">
        <v>5422</v>
      </c>
      <c r="U34" s="3">
        <v>4632</v>
      </c>
      <c r="V34" s="3">
        <f t="shared" si="2"/>
        <v>10054</v>
      </c>
    </row>
    <row r="35" spans="1:23" s="9" customFormat="1" ht="49.5" customHeight="1" thickTop="1" thickBot="1">
      <c r="A35" s="3">
        <v>34</v>
      </c>
      <c r="B35" s="1" t="s">
        <v>1408</v>
      </c>
      <c r="C35" s="1" t="s">
        <v>1220</v>
      </c>
      <c r="D35" s="4" t="s">
        <v>1407</v>
      </c>
      <c r="E35" s="11" t="s">
        <v>1404</v>
      </c>
      <c r="F35" s="11" t="s">
        <v>1405</v>
      </c>
      <c r="G35" s="2" t="s">
        <v>1409</v>
      </c>
      <c r="H35" s="3" t="s">
        <v>1403</v>
      </c>
      <c r="I35" s="2" t="s">
        <v>1406</v>
      </c>
      <c r="J35" s="2"/>
      <c r="K35" s="2"/>
      <c r="L35" s="11" t="s">
        <v>372</v>
      </c>
      <c r="M35" s="33"/>
      <c r="N35" s="33"/>
      <c r="O35" s="34"/>
      <c r="P35" s="35"/>
      <c r="Q35" s="2"/>
      <c r="R35" s="2">
        <v>0</v>
      </c>
      <c r="S35" s="187">
        <v>0</v>
      </c>
      <c r="T35" s="3">
        <v>6136</v>
      </c>
      <c r="U35" s="3">
        <v>4512</v>
      </c>
      <c r="V35" s="3">
        <f t="shared" si="2"/>
        <v>10648</v>
      </c>
    </row>
    <row r="36" spans="1:23" s="9" customFormat="1" ht="49.5" customHeight="1" thickTop="1" thickBot="1">
      <c r="A36" s="3">
        <v>35</v>
      </c>
      <c r="B36" s="1" t="s">
        <v>16</v>
      </c>
      <c r="C36" s="1" t="s">
        <v>1220</v>
      </c>
      <c r="D36" s="4" t="s">
        <v>1413</v>
      </c>
      <c r="E36" s="11" t="s">
        <v>292</v>
      </c>
      <c r="F36" s="11" t="s">
        <v>1411</v>
      </c>
      <c r="G36" s="2" t="s">
        <v>1414</v>
      </c>
      <c r="H36" s="3" t="s">
        <v>1410</v>
      </c>
      <c r="I36" s="2" t="s">
        <v>1412</v>
      </c>
      <c r="J36" s="2"/>
      <c r="K36" s="2"/>
      <c r="L36" s="11" t="s">
        <v>372</v>
      </c>
      <c r="M36" s="33"/>
      <c r="N36" s="33"/>
      <c r="O36" s="34"/>
      <c r="P36" s="35"/>
      <c r="Q36" s="2"/>
      <c r="R36" s="2">
        <v>0</v>
      </c>
      <c r="S36" s="187">
        <v>0</v>
      </c>
      <c r="T36" s="3">
        <v>480</v>
      </c>
      <c r="U36" s="3">
        <v>512</v>
      </c>
      <c r="V36" s="3">
        <f t="shared" si="2"/>
        <v>992</v>
      </c>
    </row>
    <row r="37" spans="1:23" s="9" customFormat="1" ht="49.5" customHeight="1" thickTop="1" thickBot="1">
      <c r="A37" s="3">
        <v>36</v>
      </c>
      <c r="B37" s="1" t="s">
        <v>736</v>
      </c>
      <c r="C37" s="1" t="s">
        <v>1220</v>
      </c>
      <c r="D37" s="4" t="s">
        <v>1416</v>
      </c>
      <c r="E37" s="11" t="s">
        <v>769</v>
      </c>
      <c r="F37" s="11" t="s">
        <v>1415</v>
      </c>
      <c r="G37" s="2" t="s">
        <v>1418</v>
      </c>
      <c r="H37" s="3" t="s">
        <v>1417</v>
      </c>
      <c r="I37" s="2" t="s">
        <v>1412</v>
      </c>
      <c r="J37" s="2"/>
      <c r="K37" s="2"/>
      <c r="L37" s="11" t="s">
        <v>372</v>
      </c>
      <c r="M37" s="33"/>
      <c r="N37" s="33"/>
      <c r="O37" s="34"/>
      <c r="P37" s="35"/>
      <c r="Q37" s="2"/>
      <c r="R37" s="2">
        <v>0</v>
      </c>
      <c r="S37" s="187">
        <v>0</v>
      </c>
      <c r="T37" s="3">
        <v>39225</v>
      </c>
      <c r="U37" s="3">
        <v>20850</v>
      </c>
      <c r="V37" s="3">
        <f t="shared" si="2"/>
        <v>60075</v>
      </c>
    </row>
    <row r="38" spans="1:23" s="9" customFormat="1" ht="49.5" customHeight="1" thickTop="1" thickBot="1">
      <c r="A38" s="3">
        <v>37</v>
      </c>
      <c r="B38" s="1" t="s">
        <v>715</v>
      </c>
      <c r="C38" s="1" t="s">
        <v>1220</v>
      </c>
      <c r="D38" s="4" t="s">
        <v>1421</v>
      </c>
      <c r="E38" s="11" t="s">
        <v>164</v>
      </c>
      <c r="F38" s="11" t="s">
        <v>1420</v>
      </c>
      <c r="G38" s="2" t="s">
        <v>1422</v>
      </c>
      <c r="H38" s="3" t="s">
        <v>1419</v>
      </c>
      <c r="I38" s="2" t="s">
        <v>1412</v>
      </c>
      <c r="J38" s="2"/>
      <c r="K38" s="2"/>
      <c r="L38" s="11" t="s">
        <v>372</v>
      </c>
      <c r="M38" s="33"/>
      <c r="N38" s="33"/>
      <c r="O38" s="34"/>
      <c r="P38" s="35"/>
      <c r="Q38" s="2"/>
      <c r="R38" s="2">
        <v>0</v>
      </c>
      <c r="S38" s="187">
        <v>0</v>
      </c>
      <c r="T38" s="3">
        <v>6160</v>
      </c>
      <c r="U38" s="3">
        <v>2310</v>
      </c>
      <c r="V38" s="3">
        <f t="shared" si="2"/>
        <v>8470</v>
      </c>
    </row>
    <row r="39" spans="1:23" s="9" customFormat="1" ht="49.5" customHeight="1" thickTop="1" thickBot="1">
      <c r="A39" s="3">
        <v>38</v>
      </c>
      <c r="B39" s="1" t="s">
        <v>1428</v>
      </c>
      <c r="C39" s="1" t="s">
        <v>1220</v>
      </c>
      <c r="D39" s="4" t="s">
        <v>1427</v>
      </c>
      <c r="E39" s="11" t="s">
        <v>1425</v>
      </c>
      <c r="F39" s="11" t="s">
        <v>1424</v>
      </c>
      <c r="G39" s="2" t="s">
        <v>1429</v>
      </c>
      <c r="H39" s="3" t="s">
        <v>1423</v>
      </c>
      <c r="I39" s="2" t="s">
        <v>1426</v>
      </c>
      <c r="J39" s="2"/>
      <c r="K39" s="2"/>
      <c r="L39" s="197" t="s">
        <v>318</v>
      </c>
      <c r="M39" s="198"/>
      <c r="N39" s="198"/>
      <c r="O39" s="199"/>
      <c r="P39" s="200"/>
      <c r="Q39" s="201"/>
      <c r="R39" s="201">
        <v>0</v>
      </c>
      <c r="S39" s="202">
        <v>0</v>
      </c>
      <c r="T39" s="203">
        <v>11374</v>
      </c>
      <c r="U39" s="3"/>
      <c r="V39" s="3"/>
      <c r="W39" s="16" t="s">
        <v>2655</v>
      </c>
    </row>
    <row r="40" spans="1:23" s="9" customFormat="1" ht="49.5" customHeight="1" thickTop="1" thickBot="1">
      <c r="A40" s="3">
        <v>39</v>
      </c>
      <c r="B40" s="1" t="s">
        <v>16</v>
      </c>
      <c r="C40" s="1" t="s">
        <v>1220</v>
      </c>
      <c r="D40" s="4" t="s">
        <v>1433</v>
      </c>
      <c r="E40" s="11" t="s">
        <v>1431</v>
      </c>
      <c r="F40" s="11" t="s">
        <v>1432</v>
      </c>
      <c r="G40" s="2" t="s">
        <v>1434</v>
      </c>
      <c r="H40" s="3" t="s">
        <v>1430</v>
      </c>
      <c r="I40" s="2" t="s">
        <v>1435</v>
      </c>
      <c r="J40" s="2"/>
      <c r="K40" s="2"/>
      <c r="L40" s="197" t="s">
        <v>318</v>
      </c>
      <c r="M40" s="198"/>
      <c r="N40" s="198"/>
      <c r="O40" s="199"/>
      <c r="P40" s="200"/>
      <c r="Q40" s="201"/>
      <c r="R40" s="201">
        <v>0</v>
      </c>
      <c r="S40" s="202">
        <v>0</v>
      </c>
      <c r="T40" s="203">
        <v>1949</v>
      </c>
      <c r="U40" s="3"/>
      <c r="V40" s="3"/>
    </row>
    <row r="41" spans="1:23" s="9" customFormat="1" ht="49.5" customHeight="1" thickTop="1" thickBot="1">
      <c r="A41" s="3">
        <v>40</v>
      </c>
      <c r="B41" s="1" t="s">
        <v>715</v>
      </c>
      <c r="C41" s="1" t="s">
        <v>1220</v>
      </c>
      <c r="D41" s="4" t="s">
        <v>1438</v>
      </c>
      <c r="E41" s="11" t="s">
        <v>840</v>
      </c>
      <c r="F41" s="11" t="s">
        <v>1437</v>
      </c>
      <c r="G41" s="2" t="s">
        <v>1439</v>
      </c>
      <c r="H41" s="3" t="s">
        <v>1436</v>
      </c>
      <c r="I41" s="2" t="s">
        <v>488</v>
      </c>
      <c r="J41" s="2"/>
      <c r="K41" s="2"/>
      <c r="L41" s="11" t="s">
        <v>372</v>
      </c>
      <c r="M41" s="33"/>
      <c r="N41" s="33"/>
      <c r="O41" s="34"/>
      <c r="P41" s="35"/>
      <c r="Q41" s="2"/>
      <c r="R41" s="2">
        <v>868</v>
      </c>
      <c r="S41" s="187">
        <v>1598</v>
      </c>
      <c r="T41" s="3">
        <v>8602</v>
      </c>
      <c r="U41" s="3">
        <v>13148</v>
      </c>
      <c r="V41" s="3">
        <f>R41+S41+T41+U41</f>
        <v>24216</v>
      </c>
    </row>
    <row r="42" spans="1:23" s="9" customFormat="1" ht="49.5" customHeight="1" thickTop="1" thickBot="1">
      <c r="A42" s="3">
        <v>41</v>
      </c>
      <c r="B42" s="1" t="s">
        <v>17</v>
      </c>
      <c r="C42" s="1" t="s">
        <v>1220</v>
      </c>
      <c r="D42" s="4" t="s">
        <v>1452</v>
      </c>
      <c r="E42" s="11" t="s">
        <v>164</v>
      </c>
      <c r="F42" s="11" t="s">
        <v>1393</v>
      </c>
      <c r="G42" s="2" t="s">
        <v>1453</v>
      </c>
      <c r="H42" s="3" t="s">
        <v>1440</v>
      </c>
      <c r="I42" s="2" t="s">
        <v>992</v>
      </c>
      <c r="J42" s="2"/>
      <c r="K42" s="2"/>
      <c r="L42" s="11" t="s">
        <v>372</v>
      </c>
      <c r="M42" s="33"/>
      <c r="N42" s="33"/>
      <c r="O42" s="34"/>
      <c r="P42" s="35"/>
      <c r="Q42" s="2"/>
      <c r="R42" s="2">
        <v>0</v>
      </c>
      <c r="S42" s="187">
        <v>0</v>
      </c>
      <c r="T42" s="3">
        <v>11800</v>
      </c>
      <c r="U42" s="3">
        <v>0</v>
      </c>
      <c r="V42" s="3">
        <f t="shared" ref="V42:V106" si="3">R42+S42+T42+U42</f>
        <v>11800</v>
      </c>
    </row>
    <row r="43" spans="1:23" s="9" customFormat="1" ht="49.5" customHeight="1" thickTop="1" thickBot="1">
      <c r="A43" s="3">
        <v>42</v>
      </c>
      <c r="B43" s="1" t="s">
        <v>715</v>
      </c>
      <c r="C43" s="1" t="s">
        <v>1220</v>
      </c>
      <c r="D43" s="4" t="s">
        <v>1454</v>
      </c>
      <c r="E43" s="11" t="s">
        <v>716</v>
      </c>
      <c r="F43" s="11" t="s">
        <v>1455</v>
      </c>
      <c r="G43" s="2" t="s">
        <v>1456</v>
      </c>
      <c r="H43" s="3" t="s">
        <v>1441</v>
      </c>
      <c r="I43" s="2" t="s">
        <v>992</v>
      </c>
      <c r="J43" s="2"/>
      <c r="K43" s="2"/>
      <c r="L43" s="11" t="s">
        <v>372</v>
      </c>
      <c r="M43" s="33"/>
      <c r="N43" s="33"/>
      <c r="O43" s="34"/>
      <c r="P43" s="35"/>
      <c r="Q43" s="2"/>
      <c r="R43" s="2">
        <v>0</v>
      </c>
      <c r="S43" s="187">
        <v>0</v>
      </c>
      <c r="T43" s="3">
        <v>5307.5</v>
      </c>
      <c r="U43" s="3">
        <v>1930</v>
      </c>
      <c r="V43" s="3">
        <f t="shared" si="3"/>
        <v>7237.5</v>
      </c>
    </row>
    <row r="44" spans="1:23" s="9" customFormat="1" ht="49.5" customHeight="1" thickTop="1" thickBot="1">
      <c r="A44" s="3">
        <v>43</v>
      </c>
      <c r="B44" s="1" t="s">
        <v>1446</v>
      </c>
      <c r="C44" s="1" t="s">
        <v>1220</v>
      </c>
      <c r="D44" s="4" t="s">
        <v>1445</v>
      </c>
      <c r="E44" s="11" t="s">
        <v>1443</v>
      </c>
      <c r="F44" s="11" t="s">
        <v>1444</v>
      </c>
      <c r="G44" s="2" t="s">
        <v>1447</v>
      </c>
      <c r="H44" s="3" t="s">
        <v>1442</v>
      </c>
      <c r="I44" s="2" t="s">
        <v>992</v>
      </c>
      <c r="J44" s="2"/>
      <c r="K44" s="2"/>
      <c r="L44" s="11" t="s">
        <v>372</v>
      </c>
      <c r="M44" s="33"/>
      <c r="N44" s="33"/>
      <c r="O44" s="34"/>
      <c r="P44" s="35"/>
      <c r="Q44" s="2"/>
      <c r="R44" s="2">
        <v>0</v>
      </c>
      <c r="S44" s="187">
        <v>11271</v>
      </c>
      <c r="T44" s="3">
        <v>0</v>
      </c>
      <c r="U44" s="3">
        <v>1823</v>
      </c>
      <c r="V44" s="3">
        <f t="shared" si="3"/>
        <v>13094</v>
      </c>
    </row>
    <row r="45" spans="1:23" s="9" customFormat="1" ht="49.5" customHeight="1" thickTop="1" thickBot="1">
      <c r="A45" s="3">
        <v>44</v>
      </c>
      <c r="B45" s="1" t="s">
        <v>1408</v>
      </c>
      <c r="C45" s="1" t="s">
        <v>1220</v>
      </c>
      <c r="D45" s="4" t="s">
        <v>1449</v>
      </c>
      <c r="E45" s="11" t="s">
        <v>1355</v>
      </c>
      <c r="F45" s="11" t="s">
        <v>1450</v>
      </c>
      <c r="G45" s="2" t="s">
        <v>1451</v>
      </c>
      <c r="H45" s="3" t="s">
        <v>1448</v>
      </c>
      <c r="I45" s="2" t="s">
        <v>1074</v>
      </c>
      <c r="J45" s="2"/>
      <c r="K45" s="2"/>
      <c r="L45" s="11" t="s">
        <v>372</v>
      </c>
      <c r="M45" s="33"/>
      <c r="N45" s="33"/>
      <c r="O45" s="34"/>
      <c r="P45" s="35"/>
      <c r="Q45" s="2"/>
      <c r="R45" s="2">
        <v>0</v>
      </c>
      <c r="S45" s="187">
        <v>0</v>
      </c>
      <c r="T45" s="3">
        <v>24600</v>
      </c>
      <c r="U45" s="3">
        <v>15210</v>
      </c>
      <c r="V45" s="3">
        <f t="shared" si="3"/>
        <v>39810</v>
      </c>
    </row>
    <row r="46" spans="1:23" s="9" customFormat="1" ht="49.5" customHeight="1" thickTop="1" thickBot="1">
      <c r="A46" s="3">
        <v>45</v>
      </c>
      <c r="B46" s="1" t="s">
        <v>1408</v>
      </c>
      <c r="C46" s="1" t="s">
        <v>1220</v>
      </c>
      <c r="D46" s="4" t="s">
        <v>1459</v>
      </c>
      <c r="E46" s="11" t="s">
        <v>292</v>
      </c>
      <c r="F46" s="11" t="s">
        <v>1458</v>
      </c>
      <c r="G46" s="2" t="s">
        <v>1460</v>
      </c>
      <c r="H46" s="3" t="s">
        <v>1457</v>
      </c>
      <c r="I46" s="2" t="s">
        <v>1461</v>
      </c>
      <c r="J46" s="2"/>
      <c r="K46" s="2"/>
      <c r="L46" s="11" t="s">
        <v>372</v>
      </c>
      <c r="M46" s="33"/>
      <c r="N46" s="33"/>
      <c r="O46" s="34"/>
      <c r="P46" s="35"/>
      <c r="Q46" s="2"/>
      <c r="R46" s="2">
        <v>0</v>
      </c>
      <c r="S46" s="187">
        <v>0</v>
      </c>
      <c r="T46" s="3">
        <v>26670</v>
      </c>
      <c r="U46" s="3">
        <v>6390</v>
      </c>
      <c r="V46" s="3">
        <f t="shared" si="3"/>
        <v>33060</v>
      </c>
    </row>
    <row r="47" spans="1:23" s="9" customFormat="1" ht="49.5" customHeight="1" thickTop="1" thickBot="1">
      <c r="A47" s="3">
        <v>46</v>
      </c>
      <c r="B47" s="1" t="s">
        <v>16</v>
      </c>
      <c r="C47" s="1" t="s">
        <v>1220</v>
      </c>
      <c r="D47" s="4" t="s">
        <v>1465</v>
      </c>
      <c r="E47" s="11" t="s">
        <v>1463</v>
      </c>
      <c r="F47" s="11" t="s">
        <v>1466</v>
      </c>
      <c r="G47" s="2" t="s">
        <v>1464</v>
      </c>
      <c r="H47" s="3" t="s">
        <v>1462</v>
      </c>
      <c r="I47" s="2" t="s">
        <v>1467</v>
      </c>
      <c r="J47" s="2"/>
      <c r="K47" s="2"/>
      <c r="L47" s="11" t="s">
        <v>372</v>
      </c>
      <c r="M47" s="33"/>
      <c r="N47" s="33"/>
      <c r="O47" s="34"/>
      <c r="P47" s="35"/>
      <c r="Q47" s="2"/>
      <c r="R47" s="2">
        <v>0</v>
      </c>
      <c r="S47" s="187">
        <v>0</v>
      </c>
      <c r="T47" s="3">
        <v>0</v>
      </c>
      <c r="U47" s="3">
        <v>3805</v>
      </c>
      <c r="V47" s="3">
        <f t="shared" si="3"/>
        <v>3805</v>
      </c>
    </row>
    <row r="48" spans="1:23" s="9" customFormat="1" ht="49.5" customHeight="1" thickTop="1" thickBot="1">
      <c r="A48" s="3">
        <v>47</v>
      </c>
      <c r="B48" s="1" t="s">
        <v>251</v>
      </c>
      <c r="C48" s="1" t="s">
        <v>1220</v>
      </c>
      <c r="D48" s="4" t="s">
        <v>1469</v>
      </c>
      <c r="E48" s="11" t="s">
        <v>292</v>
      </c>
      <c r="F48" s="11" t="s">
        <v>1468</v>
      </c>
      <c r="G48" s="2" t="s">
        <v>1470</v>
      </c>
      <c r="H48" s="3" t="s">
        <v>1471</v>
      </c>
      <c r="I48" s="2" t="s">
        <v>1472</v>
      </c>
      <c r="J48" s="2"/>
      <c r="K48" s="2"/>
      <c r="L48" s="11" t="s">
        <v>372</v>
      </c>
      <c r="M48" s="33"/>
      <c r="N48" s="33"/>
      <c r="O48" s="34"/>
      <c r="P48" s="35"/>
      <c r="Q48" s="2"/>
      <c r="R48" s="2">
        <v>0</v>
      </c>
      <c r="S48" s="187">
        <v>0</v>
      </c>
      <c r="T48" s="3">
        <v>0</v>
      </c>
      <c r="U48" s="3">
        <v>0</v>
      </c>
      <c r="V48" s="3">
        <f t="shared" si="3"/>
        <v>0</v>
      </c>
    </row>
    <row r="49" spans="1:23" s="9" customFormat="1" ht="49.5" customHeight="1" thickTop="1" thickBot="1">
      <c r="A49" s="3">
        <v>48</v>
      </c>
      <c r="B49" s="1" t="s">
        <v>1474</v>
      </c>
      <c r="C49" s="1" t="s">
        <v>1220</v>
      </c>
      <c r="D49" s="4" t="s">
        <v>1477</v>
      </c>
      <c r="E49" s="230" t="s">
        <v>1473</v>
      </c>
      <c r="F49" s="11" t="s">
        <v>1476</v>
      </c>
      <c r="G49" s="2" t="s">
        <v>1478</v>
      </c>
      <c r="H49" s="3" t="s">
        <v>1475</v>
      </c>
      <c r="I49" s="2" t="s">
        <v>1085</v>
      </c>
      <c r="J49" s="2"/>
      <c r="K49" s="2"/>
      <c r="L49" s="197" t="s">
        <v>318</v>
      </c>
      <c r="M49" s="198"/>
      <c r="N49" s="198"/>
      <c r="O49" s="199"/>
      <c r="P49" s="200"/>
      <c r="Q49" s="201"/>
      <c r="R49" s="201">
        <v>0</v>
      </c>
      <c r="S49" s="202">
        <v>0</v>
      </c>
      <c r="T49" s="203">
        <v>460</v>
      </c>
      <c r="U49" s="3">
        <v>0</v>
      </c>
      <c r="V49" s="3">
        <f t="shared" si="3"/>
        <v>460</v>
      </c>
    </row>
    <row r="50" spans="1:23" s="9" customFormat="1" ht="49.5" customHeight="1" thickTop="1" thickBot="1">
      <c r="A50" s="3">
        <v>49</v>
      </c>
      <c r="B50" s="1" t="s">
        <v>1482</v>
      </c>
      <c r="C50" s="1" t="s">
        <v>1220</v>
      </c>
      <c r="D50" s="4" t="s">
        <v>1480</v>
      </c>
      <c r="E50" s="11" t="s">
        <v>239</v>
      </c>
      <c r="F50" s="11" t="s">
        <v>1479</v>
      </c>
      <c r="G50" s="2" t="s">
        <v>1483</v>
      </c>
      <c r="H50" s="3" t="s">
        <v>1481</v>
      </c>
      <c r="I50" s="2" t="s">
        <v>1085</v>
      </c>
      <c r="J50" s="2"/>
      <c r="K50" s="2"/>
      <c r="L50" s="11" t="s">
        <v>372</v>
      </c>
      <c r="M50" s="33"/>
      <c r="N50" s="33"/>
      <c r="O50" s="34"/>
      <c r="P50" s="35"/>
      <c r="Q50" s="2"/>
      <c r="R50" s="2">
        <v>0</v>
      </c>
      <c r="S50" s="187">
        <v>0</v>
      </c>
      <c r="T50" s="3">
        <v>2400</v>
      </c>
      <c r="U50" s="3">
        <v>2400</v>
      </c>
      <c r="V50" s="3">
        <f t="shared" si="3"/>
        <v>4800</v>
      </c>
    </row>
    <row r="51" spans="1:23" s="9" customFormat="1" ht="49.5" customHeight="1" thickTop="1" thickBot="1">
      <c r="A51" s="3">
        <v>50</v>
      </c>
      <c r="B51" s="1" t="s">
        <v>1487</v>
      </c>
      <c r="C51" s="1" t="s">
        <v>1220</v>
      </c>
      <c r="D51" s="4" t="s">
        <v>1486</v>
      </c>
      <c r="E51" s="11" t="s">
        <v>1484</v>
      </c>
      <c r="F51" s="11" t="s">
        <v>1485</v>
      </c>
      <c r="G51" s="2" t="s">
        <v>1489</v>
      </c>
      <c r="H51" s="3" t="s">
        <v>1488</v>
      </c>
      <c r="I51" s="2" t="s">
        <v>1490</v>
      </c>
      <c r="J51" s="2"/>
      <c r="K51" s="2"/>
      <c r="L51" s="101" t="s">
        <v>318</v>
      </c>
      <c r="M51" s="97"/>
      <c r="N51" s="97"/>
      <c r="O51" s="98"/>
      <c r="P51" s="99"/>
      <c r="Q51" s="100"/>
      <c r="R51" s="100">
        <v>0</v>
      </c>
      <c r="S51" s="190">
        <v>2970</v>
      </c>
      <c r="T51" s="11"/>
      <c r="U51" s="3"/>
      <c r="V51" s="3">
        <f t="shared" si="3"/>
        <v>2970</v>
      </c>
      <c r="W51" s="231" t="s">
        <v>1491</v>
      </c>
    </row>
    <row r="52" spans="1:23" s="9" customFormat="1" ht="49.5" customHeight="1" thickTop="1" thickBot="1">
      <c r="A52" s="3">
        <v>51</v>
      </c>
      <c r="B52" s="1" t="s">
        <v>1487</v>
      </c>
      <c r="C52" s="1" t="s">
        <v>1220</v>
      </c>
      <c r="D52" s="4" t="s">
        <v>1495</v>
      </c>
      <c r="E52" s="11" t="s">
        <v>1493</v>
      </c>
      <c r="F52" s="11" t="s">
        <v>1494</v>
      </c>
      <c r="G52" s="2" t="s">
        <v>1496</v>
      </c>
      <c r="H52" s="3" t="s">
        <v>1492</v>
      </c>
      <c r="I52" s="2" t="s">
        <v>1085</v>
      </c>
      <c r="J52" s="2"/>
      <c r="K52" s="2"/>
      <c r="L52" s="11" t="s">
        <v>372</v>
      </c>
      <c r="M52" s="33"/>
      <c r="N52" s="33"/>
      <c r="O52" s="34"/>
      <c r="P52" s="35"/>
      <c r="Q52" s="2"/>
      <c r="R52" s="2">
        <v>0</v>
      </c>
      <c r="S52" s="187">
        <v>0</v>
      </c>
      <c r="T52" s="11">
        <v>2600</v>
      </c>
      <c r="U52" s="3"/>
      <c r="V52" s="3">
        <f t="shared" si="3"/>
        <v>2600</v>
      </c>
    </row>
    <row r="53" spans="1:23" s="9" customFormat="1" ht="49.5" customHeight="1" thickTop="1" thickBot="1">
      <c r="A53" s="3">
        <v>52</v>
      </c>
      <c r="B53" s="1" t="s">
        <v>1487</v>
      </c>
      <c r="C53" s="1" t="s">
        <v>1220</v>
      </c>
      <c r="D53" s="4" t="s">
        <v>1498</v>
      </c>
      <c r="E53" s="11" t="s">
        <v>1484</v>
      </c>
      <c r="F53" s="11" t="s">
        <v>1497</v>
      </c>
      <c r="G53" s="2" t="s">
        <v>1500</v>
      </c>
      <c r="H53" s="3" t="s">
        <v>1499</v>
      </c>
      <c r="I53" s="2" t="s">
        <v>1490</v>
      </c>
      <c r="J53" s="2"/>
      <c r="K53" s="2"/>
      <c r="L53" s="101" t="s">
        <v>318</v>
      </c>
      <c r="M53" s="97"/>
      <c r="N53" s="97"/>
      <c r="O53" s="98"/>
      <c r="P53" s="99"/>
      <c r="Q53" s="100"/>
      <c r="R53" s="100">
        <v>0</v>
      </c>
      <c r="S53" s="190" t="s">
        <v>1501</v>
      </c>
      <c r="U53" s="3"/>
      <c r="V53" s="3">
        <f t="shared" si="3"/>
        <v>7156.8</v>
      </c>
      <c r="W53" s="231" t="s">
        <v>1502</v>
      </c>
    </row>
    <row r="54" spans="1:23" s="9" customFormat="1" ht="49.5" customHeight="1" thickTop="1" thickBot="1">
      <c r="A54" s="3">
        <v>53</v>
      </c>
      <c r="B54" s="1" t="s">
        <v>1482</v>
      </c>
      <c r="C54" s="1" t="s">
        <v>1220</v>
      </c>
      <c r="D54" s="4" t="s">
        <v>1505</v>
      </c>
      <c r="E54" s="11" t="s">
        <v>239</v>
      </c>
      <c r="F54" s="11" t="s">
        <v>1503</v>
      </c>
      <c r="G54" s="2" t="s">
        <v>1506</v>
      </c>
      <c r="H54" s="3" t="s">
        <v>1504</v>
      </c>
      <c r="I54" s="2" t="s">
        <v>1101</v>
      </c>
      <c r="J54" s="2"/>
      <c r="K54" s="2"/>
      <c r="L54" s="101" t="s">
        <v>318</v>
      </c>
      <c r="M54" s="33"/>
      <c r="N54" s="33"/>
      <c r="O54" s="34"/>
      <c r="P54" s="35"/>
      <c r="Q54" s="2"/>
      <c r="R54" s="2">
        <v>0</v>
      </c>
      <c r="S54" s="187">
        <v>0</v>
      </c>
      <c r="T54" s="11">
        <v>0</v>
      </c>
      <c r="U54" s="3">
        <v>0</v>
      </c>
      <c r="V54" s="3">
        <f t="shared" si="3"/>
        <v>0</v>
      </c>
    </row>
    <row r="55" spans="1:23" s="9" customFormat="1" ht="49.5" customHeight="1" thickTop="1" thickBot="1">
      <c r="A55" s="3">
        <v>54</v>
      </c>
      <c r="B55" s="1" t="s">
        <v>1487</v>
      </c>
      <c r="C55" s="1" t="s">
        <v>1220</v>
      </c>
      <c r="D55" s="4" t="s">
        <v>1509</v>
      </c>
      <c r="E55" s="11" t="s">
        <v>1493</v>
      </c>
      <c r="F55" s="11" t="s">
        <v>1508</v>
      </c>
      <c r="G55" s="2" t="s">
        <v>1510</v>
      </c>
      <c r="H55" s="3" t="s">
        <v>1507</v>
      </c>
      <c r="I55" s="2" t="s">
        <v>524</v>
      </c>
      <c r="J55" s="2"/>
      <c r="K55" s="2"/>
      <c r="L55" s="11" t="s">
        <v>372</v>
      </c>
      <c r="M55" s="33"/>
      <c r="N55" s="33"/>
      <c r="O55" s="34"/>
      <c r="P55" s="35"/>
      <c r="Q55" s="2"/>
      <c r="R55" s="2">
        <v>0</v>
      </c>
      <c r="S55" s="187">
        <v>0</v>
      </c>
      <c r="T55" s="3">
        <v>0</v>
      </c>
      <c r="U55" s="3">
        <v>0</v>
      </c>
      <c r="V55" s="3">
        <f t="shared" si="3"/>
        <v>0</v>
      </c>
    </row>
    <row r="56" spans="1:23" s="9" customFormat="1" ht="49.5" customHeight="1" thickTop="1" thickBot="1">
      <c r="A56" s="3">
        <v>55</v>
      </c>
      <c r="B56" s="1" t="s">
        <v>251</v>
      </c>
      <c r="C56" s="1" t="s">
        <v>1220</v>
      </c>
      <c r="D56" s="4" t="s">
        <v>1513</v>
      </c>
      <c r="E56" s="11" t="s">
        <v>1363</v>
      </c>
      <c r="F56" s="11" t="s">
        <v>1511</v>
      </c>
      <c r="G56" s="2" t="s">
        <v>1514</v>
      </c>
      <c r="H56" s="3" t="s">
        <v>1512</v>
      </c>
      <c r="I56" s="2" t="s">
        <v>524</v>
      </c>
      <c r="J56" s="2"/>
      <c r="K56" s="2"/>
      <c r="L56" s="11" t="s">
        <v>372</v>
      </c>
      <c r="M56" s="33"/>
      <c r="N56" s="33"/>
      <c r="O56" s="34"/>
      <c r="P56" s="35"/>
      <c r="Q56" s="2"/>
      <c r="R56" s="2">
        <v>0</v>
      </c>
      <c r="S56" s="187">
        <v>0</v>
      </c>
      <c r="T56" s="3">
        <v>18091.599999999999</v>
      </c>
      <c r="U56" s="3">
        <v>30059</v>
      </c>
      <c r="V56" s="3">
        <f t="shared" si="3"/>
        <v>48150.6</v>
      </c>
    </row>
    <row r="57" spans="1:23" s="9" customFormat="1" ht="49.5" customHeight="1" thickTop="1" thickBot="1">
      <c r="A57" s="3">
        <v>56</v>
      </c>
      <c r="B57" s="1" t="s">
        <v>1428</v>
      </c>
      <c r="C57" s="1" t="s">
        <v>1220</v>
      </c>
      <c r="D57" s="4" t="s">
        <v>1517</v>
      </c>
      <c r="E57" s="11" t="s">
        <v>1516</v>
      </c>
      <c r="F57" s="11" t="s">
        <v>1520</v>
      </c>
      <c r="G57" s="2" t="s">
        <v>1518</v>
      </c>
      <c r="H57" s="3" t="s">
        <v>1515</v>
      </c>
      <c r="I57" s="2" t="s">
        <v>1519</v>
      </c>
      <c r="J57" s="2"/>
      <c r="K57" s="2"/>
      <c r="L57" s="197" t="s">
        <v>318</v>
      </c>
      <c r="M57" s="198"/>
      <c r="N57" s="198"/>
      <c r="O57" s="199"/>
      <c r="P57" s="200"/>
      <c r="Q57" s="201"/>
      <c r="R57" s="201">
        <v>0</v>
      </c>
      <c r="S57" s="202">
        <v>0</v>
      </c>
      <c r="T57" s="203">
        <v>850</v>
      </c>
      <c r="U57" s="3">
        <v>0</v>
      </c>
      <c r="V57" s="3">
        <f t="shared" si="3"/>
        <v>850</v>
      </c>
    </row>
    <row r="58" spans="1:23" s="9" customFormat="1" ht="49.5" customHeight="1" thickTop="1" thickBot="1">
      <c r="A58" s="3">
        <v>57</v>
      </c>
      <c r="B58" s="1" t="s">
        <v>16</v>
      </c>
      <c r="C58" s="1" t="s">
        <v>1220</v>
      </c>
      <c r="D58" s="4" t="s">
        <v>1524</v>
      </c>
      <c r="E58" s="11" t="s">
        <v>1404</v>
      </c>
      <c r="F58" s="11" t="s">
        <v>1522</v>
      </c>
      <c r="G58" s="2" t="s">
        <v>1525</v>
      </c>
      <c r="H58" s="3" t="s">
        <v>1521</v>
      </c>
      <c r="I58" s="2" t="s">
        <v>1523</v>
      </c>
      <c r="J58" s="2"/>
      <c r="K58" s="2"/>
      <c r="L58" s="11" t="s">
        <v>372</v>
      </c>
      <c r="M58" s="33"/>
      <c r="N58" s="33"/>
      <c r="O58" s="34"/>
      <c r="P58" s="35"/>
      <c r="Q58" s="2"/>
      <c r="R58" s="2">
        <v>0</v>
      </c>
      <c r="S58" s="187">
        <v>0</v>
      </c>
      <c r="T58" s="3">
        <v>945</v>
      </c>
      <c r="U58" s="3">
        <v>1301</v>
      </c>
      <c r="V58" s="3">
        <f t="shared" si="3"/>
        <v>2246</v>
      </c>
    </row>
    <row r="59" spans="1:23" s="9" customFormat="1" ht="49.5" customHeight="1" thickTop="1" thickBot="1">
      <c r="A59" s="3">
        <v>58</v>
      </c>
      <c r="B59" s="1" t="s">
        <v>1408</v>
      </c>
      <c r="C59" s="1" t="s">
        <v>1220</v>
      </c>
      <c r="D59" s="4" t="s">
        <v>1529</v>
      </c>
      <c r="E59" s="11" t="s">
        <v>1527</v>
      </c>
      <c r="F59" s="11" t="s">
        <v>1528</v>
      </c>
      <c r="G59" s="2" t="s">
        <v>1530</v>
      </c>
      <c r="H59" s="3" t="s">
        <v>1526</v>
      </c>
      <c r="I59" s="2" t="s">
        <v>1523</v>
      </c>
      <c r="J59" s="2"/>
      <c r="K59" s="2"/>
      <c r="L59" s="11" t="s">
        <v>372</v>
      </c>
      <c r="M59" s="33"/>
      <c r="N59" s="33"/>
      <c r="O59" s="34"/>
      <c r="P59" s="35"/>
      <c r="Q59" s="2"/>
      <c r="R59" s="2">
        <v>0</v>
      </c>
      <c r="S59" s="187">
        <v>0</v>
      </c>
      <c r="T59" s="3">
        <v>1560</v>
      </c>
      <c r="U59" s="3">
        <v>780</v>
      </c>
      <c r="V59" s="3">
        <f t="shared" si="3"/>
        <v>2340</v>
      </c>
    </row>
    <row r="60" spans="1:23" s="9" customFormat="1" ht="49.5" customHeight="1" thickTop="1" thickBot="1">
      <c r="A60" s="3">
        <v>59</v>
      </c>
      <c r="B60" s="1" t="s">
        <v>736</v>
      </c>
      <c r="C60" s="1" t="s">
        <v>1220</v>
      </c>
      <c r="D60" s="4" t="s">
        <v>1531</v>
      </c>
      <c r="E60" s="11" t="s">
        <v>1533</v>
      </c>
      <c r="F60" s="11" t="s">
        <v>1534</v>
      </c>
      <c r="G60" s="2" t="s">
        <v>1535</v>
      </c>
      <c r="H60" s="3" t="s">
        <v>1532</v>
      </c>
      <c r="I60" s="2" t="s">
        <v>47</v>
      </c>
      <c r="J60" s="2"/>
      <c r="K60" s="2"/>
      <c r="L60" s="11" t="s">
        <v>372</v>
      </c>
      <c r="M60" s="33"/>
      <c r="N60" s="33"/>
      <c r="O60" s="34"/>
      <c r="P60" s="35"/>
      <c r="Q60" s="2"/>
      <c r="R60" s="2">
        <v>0</v>
      </c>
      <c r="S60" s="187">
        <v>0</v>
      </c>
      <c r="T60" s="3">
        <v>2775</v>
      </c>
      <c r="U60" s="3">
        <v>3745</v>
      </c>
      <c r="V60" s="3">
        <f t="shared" si="3"/>
        <v>6520</v>
      </c>
    </row>
    <row r="61" spans="1:23" s="9" customFormat="1" ht="49.5" customHeight="1" thickTop="1" thickBot="1">
      <c r="A61" s="3">
        <v>60</v>
      </c>
      <c r="B61" s="1" t="s">
        <v>1408</v>
      </c>
      <c r="C61" s="1" t="s">
        <v>1220</v>
      </c>
      <c r="D61" s="4" t="s">
        <v>1538</v>
      </c>
      <c r="E61" s="11" t="s">
        <v>1527</v>
      </c>
      <c r="F61" s="11" t="s">
        <v>1539</v>
      </c>
      <c r="G61" s="2" t="s">
        <v>1540</v>
      </c>
      <c r="H61" s="3" t="s">
        <v>1537</v>
      </c>
      <c r="I61" s="2" t="s">
        <v>1536</v>
      </c>
      <c r="J61" s="2"/>
      <c r="K61" s="2"/>
      <c r="L61" s="11" t="s">
        <v>372</v>
      </c>
      <c r="M61" s="33"/>
      <c r="N61" s="33"/>
      <c r="O61" s="34"/>
      <c r="P61" s="35"/>
      <c r="Q61" s="2"/>
      <c r="R61" s="2">
        <v>0</v>
      </c>
      <c r="S61" s="187">
        <v>0</v>
      </c>
      <c r="T61" s="3">
        <v>768</v>
      </c>
      <c r="U61" s="3">
        <v>1152</v>
      </c>
      <c r="V61" s="3">
        <f t="shared" si="3"/>
        <v>1920</v>
      </c>
    </row>
    <row r="62" spans="1:23" s="9" customFormat="1" ht="49.5" customHeight="1" thickTop="1" thickBot="1">
      <c r="A62" s="3">
        <v>61</v>
      </c>
      <c r="B62" s="1" t="s">
        <v>1543</v>
      </c>
      <c r="C62" s="1" t="s">
        <v>1220</v>
      </c>
      <c r="D62" s="4" t="s">
        <v>1545</v>
      </c>
      <c r="E62" s="11" t="s">
        <v>1541</v>
      </c>
      <c r="F62" s="11" t="s">
        <v>1546</v>
      </c>
      <c r="G62" s="2" t="s">
        <v>1544</v>
      </c>
      <c r="H62" s="3" t="s">
        <v>1542</v>
      </c>
      <c r="I62" s="2" t="s">
        <v>549</v>
      </c>
      <c r="J62" s="2"/>
      <c r="K62" s="2"/>
      <c r="L62" s="11" t="s">
        <v>372</v>
      </c>
      <c r="M62" s="33"/>
      <c r="N62" s="33"/>
      <c r="O62" s="34"/>
      <c r="P62" s="35"/>
      <c r="Q62" s="2"/>
      <c r="R62" s="2">
        <v>0</v>
      </c>
      <c r="S62" s="187">
        <v>0</v>
      </c>
      <c r="T62" s="3">
        <v>336</v>
      </c>
      <c r="U62" s="3">
        <v>0</v>
      </c>
      <c r="V62" s="3">
        <f t="shared" si="3"/>
        <v>336</v>
      </c>
    </row>
    <row r="63" spans="1:23" s="9" customFormat="1" ht="49.5" customHeight="1" thickTop="1" thickBot="1">
      <c r="A63" s="3">
        <v>62</v>
      </c>
      <c r="B63" s="1" t="s">
        <v>1549</v>
      </c>
      <c r="C63" s="1" t="s">
        <v>1220</v>
      </c>
      <c r="D63" s="4" t="s">
        <v>1550</v>
      </c>
      <c r="E63" s="11" t="s">
        <v>1056</v>
      </c>
      <c r="F63" s="11" t="s">
        <v>1548</v>
      </c>
      <c r="G63" s="2" t="s">
        <v>1551</v>
      </c>
      <c r="H63" s="3" t="s">
        <v>1547</v>
      </c>
      <c r="I63" s="2" t="s">
        <v>549</v>
      </c>
      <c r="J63" s="2"/>
      <c r="K63" s="2"/>
      <c r="L63" s="11" t="s">
        <v>372</v>
      </c>
      <c r="M63" s="33"/>
      <c r="N63" s="33"/>
      <c r="O63" s="34"/>
      <c r="P63" s="35"/>
      <c r="Q63" s="2"/>
      <c r="R63" s="2">
        <v>0</v>
      </c>
      <c r="S63" s="187">
        <v>0</v>
      </c>
      <c r="T63" s="3">
        <v>0</v>
      </c>
      <c r="U63" s="3">
        <v>0</v>
      </c>
      <c r="V63" s="3">
        <f t="shared" si="3"/>
        <v>0</v>
      </c>
    </row>
    <row r="64" spans="1:23" s="9" customFormat="1" ht="49.5" customHeight="1" thickTop="1" thickBot="1">
      <c r="A64" s="3">
        <v>63</v>
      </c>
      <c r="B64" s="1" t="s">
        <v>251</v>
      </c>
      <c r="C64" s="1" t="s">
        <v>1220</v>
      </c>
      <c r="D64" s="4" t="s">
        <v>1553</v>
      </c>
      <c r="E64" s="11" t="s">
        <v>292</v>
      </c>
      <c r="F64" s="11" t="s">
        <v>1552</v>
      </c>
      <c r="G64" s="2" t="s">
        <v>1554</v>
      </c>
      <c r="H64" s="3" t="s">
        <v>1555</v>
      </c>
      <c r="I64" s="2" t="s">
        <v>1556</v>
      </c>
      <c r="J64" s="2"/>
      <c r="K64" s="2"/>
      <c r="L64" s="11" t="s">
        <v>372</v>
      </c>
      <c r="M64" s="33"/>
      <c r="N64" s="33"/>
      <c r="O64" s="34"/>
      <c r="P64" s="35"/>
      <c r="Q64" s="2"/>
      <c r="R64" s="2">
        <v>0</v>
      </c>
      <c r="S64" s="187">
        <v>0</v>
      </c>
      <c r="T64" s="3">
        <v>4113</v>
      </c>
      <c r="U64" s="3">
        <v>1325</v>
      </c>
      <c r="V64" s="3">
        <f t="shared" si="3"/>
        <v>5438</v>
      </c>
    </row>
    <row r="65" spans="1:23" ht="49.5" customHeight="1" thickTop="1" thickBot="1">
      <c r="A65" s="6">
        <v>64</v>
      </c>
      <c r="B65" s="1" t="s">
        <v>251</v>
      </c>
      <c r="C65" s="1" t="s">
        <v>1220</v>
      </c>
      <c r="D65" s="4" t="s">
        <v>1557</v>
      </c>
      <c r="E65" s="11" t="s">
        <v>149</v>
      </c>
      <c r="F65" s="4" t="s">
        <v>1559</v>
      </c>
      <c r="G65" s="1" t="s">
        <v>1558</v>
      </c>
      <c r="H65" s="6" t="s">
        <v>150</v>
      </c>
      <c r="I65" s="1" t="s">
        <v>1556</v>
      </c>
      <c r="J65" s="1"/>
      <c r="K65" s="1"/>
      <c r="L65" s="11" t="s">
        <v>372</v>
      </c>
      <c r="M65" s="119"/>
      <c r="N65" s="119"/>
      <c r="O65" s="120"/>
      <c r="P65" s="35"/>
      <c r="Q65" s="2"/>
      <c r="R65" s="2">
        <v>0</v>
      </c>
      <c r="S65" s="187">
        <v>0</v>
      </c>
      <c r="T65" s="6">
        <v>6193</v>
      </c>
      <c r="U65" s="6">
        <v>673</v>
      </c>
      <c r="V65" s="6">
        <f t="shared" si="3"/>
        <v>6866</v>
      </c>
    </row>
    <row r="66" spans="1:23" ht="49.5" customHeight="1" thickTop="1" thickBot="1">
      <c r="A66" s="6">
        <v>65</v>
      </c>
      <c r="B66" s="1" t="s">
        <v>1560</v>
      </c>
      <c r="C66" s="1" t="s">
        <v>1220</v>
      </c>
      <c r="D66" s="4" t="s">
        <v>170</v>
      </c>
      <c r="E66" s="11" t="s">
        <v>171</v>
      </c>
      <c r="F66" s="4" t="s">
        <v>1276</v>
      </c>
      <c r="G66" s="1" t="s">
        <v>1561</v>
      </c>
      <c r="H66" s="6" t="s">
        <v>151</v>
      </c>
      <c r="I66" s="1" t="s">
        <v>1134</v>
      </c>
      <c r="J66" s="1"/>
      <c r="K66" s="1"/>
      <c r="L66" s="197" t="s">
        <v>318</v>
      </c>
      <c r="M66" s="204"/>
      <c r="N66" s="204"/>
      <c r="O66" s="205"/>
      <c r="P66" s="200"/>
      <c r="Q66" s="201"/>
      <c r="R66" s="201">
        <v>0</v>
      </c>
      <c r="S66" s="202">
        <v>0</v>
      </c>
      <c r="T66" s="206">
        <v>1940</v>
      </c>
      <c r="U66" s="206">
        <v>1998</v>
      </c>
      <c r="V66" s="6">
        <f t="shared" si="3"/>
        <v>3938</v>
      </c>
    </row>
    <row r="67" spans="1:23" ht="49.5" customHeight="1" thickTop="1" thickBot="1">
      <c r="A67" s="6"/>
      <c r="B67" s="1" t="s">
        <v>2026</v>
      </c>
      <c r="C67" s="1" t="s">
        <v>1220</v>
      </c>
      <c r="D67" s="4" t="s">
        <v>2025</v>
      </c>
      <c r="E67" s="11" t="s">
        <v>1527</v>
      </c>
      <c r="F67" s="4" t="s">
        <v>2027</v>
      </c>
      <c r="G67" s="1" t="s">
        <v>2028</v>
      </c>
      <c r="H67" s="6" t="s">
        <v>152</v>
      </c>
      <c r="I67" s="1" t="s">
        <v>1134</v>
      </c>
      <c r="J67" s="1"/>
      <c r="K67" s="1"/>
      <c r="L67" s="11" t="s">
        <v>372</v>
      </c>
      <c r="M67" s="119"/>
      <c r="N67" s="119"/>
      <c r="O67" s="120"/>
      <c r="P67" s="35"/>
      <c r="Q67" s="2"/>
      <c r="R67" s="2">
        <v>0</v>
      </c>
      <c r="S67" s="187">
        <v>0</v>
      </c>
      <c r="T67" s="6">
        <v>1280</v>
      </c>
      <c r="U67" s="6">
        <v>3304</v>
      </c>
      <c r="V67" s="6">
        <f t="shared" si="3"/>
        <v>4584</v>
      </c>
    </row>
    <row r="68" spans="1:23" ht="49.5" customHeight="1" thickTop="1" thickBot="1">
      <c r="A68" s="3">
        <v>66</v>
      </c>
      <c r="B68" s="1" t="s">
        <v>1564</v>
      </c>
      <c r="C68" s="1" t="s">
        <v>1220</v>
      </c>
      <c r="D68" s="4" t="s">
        <v>1563</v>
      </c>
      <c r="E68" s="11" t="s">
        <v>1562</v>
      </c>
      <c r="F68" s="4" t="s">
        <v>1565</v>
      </c>
      <c r="G68" s="1" t="s">
        <v>1566</v>
      </c>
      <c r="H68" s="207" t="s">
        <v>2024</v>
      </c>
      <c r="I68" s="1" t="s">
        <v>1567</v>
      </c>
      <c r="J68" s="114"/>
      <c r="K68" s="114"/>
      <c r="L68" s="115" t="s">
        <v>318</v>
      </c>
      <c r="M68" s="116"/>
      <c r="N68" s="116"/>
      <c r="O68" s="116"/>
      <c r="P68" s="117"/>
      <c r="Q68" s="117"/>
      <c r="R68" s="118">
        <v>0</v>
      </c>
      <c r="S68" s="191">
        <v>0</v>
      </c>
      <c r="T68" s="117">
        <v>495</v>
      </c>
      <c r="U68" s="6">
        <v>0</v>
      </c>
      <c r="V68" s="6">
        <f t="shared" si="3"/>
        <v>495</v>
      </c>
    </row>
    <row r="69" spans="1:23" ht="49.5" customHeight="1" thickTop="1" thickBot="1">
      <c r="A69" s="3">
        <v>67</v>
      </c>
      <c r="B69" s="1" t="s">
        <v>1570</v>
      </c>
      <c r="C69" s="1" t="s">
        <v>1220</v>
      </c>
      <c r="D69" s="4" t="s">
        <v>1569</v>
      </c>
      <c r="E69" s="11" t="s">
        <v>1568</v>
      </c>
      <c r="F69" s="4">
        <v>5260</v>
      </c>
      <c r="G69" s="1" t="s">
        <v>1571</v>
      </c>
      <c r="H69" s="57" t="s">
        <v>153</v>
      </c>
      <c r="I69" s="1" t="s">
        <v>1572</v>
      </c>
      <c r="J69" s="1"/>
      <c r="K69" s="1"/>
      <c r="L69" s="101" t="s">
        <v>318</v>
      </c>
      <c r="M69" s="102"/>
      <c r="N69" s="102"/>
      <c r="O69" s="102"/>
      <c r="P69" s="103"/>
      <c r="Q69" s="103"/>
      <c r="R69" s="100">
        <v>0</v>
      </c>
      <c r="S69" s="190">
        <v>5260</v>
      </c>
      <c r="T69" s="6">
        <v>0</v>
      </c>
      <c r="U69" s="6">
        <v>0</v>
      </c>
      <c r="V69" s="6">
        <f t="shared" si="3"/>
        <v>5260</v>
      </c>
    </row>
    <row r="70" spans="1:23" ht="49.5" customHeight="1" thickTop="1" thickBot="1">
      <c r="A70" s="3">
        <v>68</v>
      </c>
      <c r="B70" s="1" t="s">
        <v>1576</v>
      </c>
      <c r="C70" s="1" t="s">
        <v>1220</v>
      </c>
      <c r="D70" s="4" t="s">
        <v>1575</v>
      </c>
      <c r="E70" s="11" t="s">
        <v>1573</v>
      </c>
      <c r="F70" s="4" t="s">
        <v>2193</v>
      </c>
      <c r="G70" s="1" t="s">
        <v>1577</v>
      </c>
      <c r="H70" s="57" t="s">
        <v>154</v>
      </c>
      <c r="I70" s="1" t="s">
        <v>1574</v>
      </c>
      <c r="J70" s="1"/>
      <c r="K70" s="1"/>
      <c r="L70" s="11" t="s">
        <v>372</v>
      </c>
      <c r="M70" s="7"/>
      <c r="N70" s="7"/>
      <c r="O70" s="7"/>
      <c r="P70" s="6"/>
      <c r="Q70" s="6"/>
      <c r="R70" s="2">
        <v>0</v>
      </c>
      <c r="S70" s="187">
        <v>0</v>
      </c>
      <c r="T70" s="6">
        <v>4620.24</v>
      </c>
      <c r="U70" s="6">
        <v>5017.1400000000003</v>
      </c>
      <c r="V70" s="6">
        <f t="shared" si="3"/>
        <v>9637.380000000001</v>
      </c>
    </row>
    <row r="71" spans="1:23" ht="49.5" customHeight="1" thickTop="1" thickBot="1">
      <c r="A71" s="3">
        <v>69</v>
      </c>
      <c r="B71" s="1" t="s">
        <v>576</v>
      </c>
      <c r="C71" s="1" t="s">
        <v>1220</v>
      </c>
      <c r="D71" s="4" t="s">
        <v>1581</v>
      </c>
      <c r="E71" s="11" t="s">
        <v>1578</v>
      </c>
      <c r="F71" s="4" t="s">
        <v>1579</v>
      </c>
      <c r="G71" s="1" t="s">
        <v>1582</v>
      </c>
      <c r="H71" s="57" t="s">
        <v>155</v>
      </c>
      <c r="I71" s="1" t="s">
        <v>1580</v>
      </c>
      <c r="J71" s="1"/>
      <c r="K71" s="1"/>
      <c r="L71" s="101" t="s">
        <v>318</v>
      </c>
      <c r="M71" s="102"/>
      <c r="N71" s="102"/>
      <c r="O71" s="102"/>
      <c r="P71" s="103"/>
      <c r="Q71" s="103"/>
      <c r="R71" s="100">
        <v>0</v>
      </c>
      <c r="S71" s="190">
        <v>0</v>
      </c>
      <c r="T71" s="103">
        <v>5019.04</v>
      </c>
      <c r="U71" s="6">
        <v>0</v>
      </c>
      <c r="V71" s="6">
        <f t="shared" si="3"/>
        <v>5019.04</v>
      </c>
      <c r="W71" s="16" t="s">
        <v>2656</v>
      </c>
    </row>
    <row r="72" spans="1:23" ht="49.5" customHeight="1" thickTop="1" thickBot="1">
      <c r="A72" s="3">
        <v>70</v>
      </c>
      <c r="B72" s="1" t="s">
        <v>1587</v>
      </c>
      <c r="C72" s="1" t="s">
        <v>1220</v>
      </c>
      <c r="D72" s="4" t="s">
        <v>1585</v>
      </c>
      <c r="E72" s="11" t="s">
        <v>1583</v>
      </c>
      <c r="F72" s="4" t="s">
        <v>1584</v>
      </c>
      <c r="G72" s="1" t="s">
        <v>1588</v>
      </c>
      <c r="H72" s="57" t="s">
        <v>156</v>
      </c>
      <c r="I72" s="1" t="s">
        <v>1586</v>
      </c>
      <c r="J72" s="1"/>
      <c r="K72" s="1"/>
      <c r="L72" s="11" t="s">
        <v>372</v>
      </c>
      <c r="M72" s="7"/>
      <c r="N72" s="7"/>
      <c r="O72" s="7"/>
      <c r="P72" s="6"/>
      <c r="Q72" s="6"/>
      <c r="R72" s="2">
        <v>0</v>
      </c>
      <c r="S72" s="187">
        <v>0</v>
      </c>
      <c r="T72" s="6">
        <v>54590</v>
      </c>
      <c r="U72" s="6">
        <v>122440</v>
      </c>
      <c r="V72" s="6">
        <f t="shared" si="3"/>
        <v>177030</v>
      </c>
    </row>
    <row r="73" spans="1:23" ht="49.5" customHeight="1" thickTop="1" thickBot="1">
      <c r="A73" s="3">
        <v>71</v>
      </c>
      <c r="B73" s="1" t="s">
        <v>1408</v>
      </c>
      <c r="C73" s="1" t="s">
        <v>1220</v>
      </c>
      <c r="D73" s="4" t="s">
        <v>166</v>
      </c>
      <c r="E73" s="11" t="s">
        <v>164</v>
      </c>
      <c r="F73" s="4" t="s">
        <v>1590</v>
      </c>
      <c r="G73" s="1" t="s">
        <v>1591</v>
      </c>
      <c r="H73" s="57" t="s">
        <v>157</v>
      </c>
      <c r="I73" s="1" t="s">
        <v>1589</v>
      </c>
      <c r="J73" s="1"/>
      <c r="K73" s="1"/>
      <c r="L73" s="11" t="s">
        <v>372</v>
      </c>
      <c r="M73" s="7"/>
      <c r="N73" s="7"/>
      <c r="O73" s="7"/>
      <c r="P73" s="6"/>
      <c r="Q73" s="6"/>
      <c r="R73" s="2">
        <v>0</v>
      </c>
      <c r="S73" s="187">
        <v>0</v>
      </c>
      <c r="T73" s="6">
        <v>1655</v>
      </c>
      <c r="U73" s="6">
        <v>820</v>
      </c>
      <c r="V73" s="6">
        <f t="shared" si="3"/>
        <v>2475</v>
      </c>
    </row>
    <row r="74" spans="1:23" ht="49.5" customHeight="1" thickTop="1" thickBot="1">
      <c r="A74" s="3">
        <v>72</v>
      </c>
      <c r="B74" s="1" t="s">
        <v>251</v>
      </c>
      <c r="C74" s="1" t="s">
        <v>1220</v>
      </c>
      <c r="D74" s="4" t="s">
        <v>167</v>
      </c>
      <c r="E74" s="11" t="s">
        <v>168</v>
      </c>
      <c r="F74" s="4" t="s">
        <v>1592</v>
      </c>
      <c r="G74" s="1" t="s">
        <v>1594</v>
      </c>
      <c r="H74" s="57" t="s">
        <v>158</v>
      </c>
      <c r="I74" s="1" t="s">
        <v>1593</v>
      </c>
      <c r="J74" s="1"/>
      <c r="K74" s="1"/>
      <c r="L74" s="11" t="s">
        <v>372</v>
      </c>
      <c r="M74" s="7"/>
      <c r="N74" s="7"/>
      <c r="O74" s="7"/>
      <c r="P74" s="6"/>
      <c r="Q74" s="6"/>
      <c r="R74" s="2">
        <v>0</v>
      </c>
      <c r="S74" s="187">
        <v>0</v>
      </c>
      <c r="T74" s="6">
        <v>0</v>
      </c>
      <c r="U74" s="6">
        <v>0</v>
      </c>
      <c r="V74" s="6">
        <f t="shared" si="3"/>
        <v>0</v>
      </c>
    </row>
    <row r="75" spans="1:23" ht="49.5" customHeight="1" thickTop="1" thickBot="1">
      <c r="A75" s="3">
        <v>73</v>
      </c>
      <c r="B75" s="1" t="s">
        <v>1408</v>
      </c>
      <c r="C75" s="1" t="s">
        <v>1220</v>
      </c>
      <c r="D75" s="4" t="s">
        <v>169</v>
      </c>
      <c r="E75" s="11" t="s">
        <v>1327</v>
      </c>
      <c r="F75" s="4" t="s">
        <v>1595</v>
      </c>
      <c r="G75" s="1" t="s">
        <v>1596</v>
      </c>
      <c r="H75" s="57" t="s">
        <v>159</v>
      </c>
      <c r="I75" s="1" t="s">
        <v>1593</v>
      </c>
      <c r="J75" s="1"/>
      <c r="K75" s="1"/>
      <c r="L75" s="11" t="s">
        <v>372</v>
      </c>
      <c r="M75" s="7"/>
      <c r="N75" s="7"/>
      <c r="O75" s="7"/>
      <c r="P75" s="6"/>
      <c r="Q75" s="6"/>
      <c r="R75" s="2">
        <v>0</v>
      </c>
      <c r="S75" s="187">
        <v>0</v>
      </c>
      <c r="T75" s="6">
        <v>270</v>
      </c>
      <c r="U75" s="6">
        <v>19</v>
      </c>
      <c r="V75" s="6">
        <f t="shared" si="3"/>
        <v>289</v>
      </c>
    </row>
    <row r="76" spans="1:23" ht="49.5" customHeight="1" thickTop="1" thickBot="1">
      <c r="A76" s="3">
        <v>74</v>
      </c>
      <c r="B76" s="1" t="s">
        <v>251</v>
      </c>
      <c r="C76" s="1" t="s">
        <v>1220</v>
      </c>
      <c r="D76" s="4" t="s">
        <v>1599</v>
      </c>
      <c r="E76" s="11" t="s">
        <v>1598</v>
      </c>
      <c r="F76" s="4" t="s">
        <v>1597</v>
      </c>
      <c r="G76" s="1" t="s">
        <v>1600</v>
      </c>
      <c r="H76" s="57" t="s">
        <v>160</v>
      </c>
      <c r="I76" s="1" t="s">
        <v>1144</v>
      </c>
      <c r="J76" s="1"/>
      <c r="K76" s="1"/>
      <c r="L76" s="11" t="s">
        <v>372</v>
      </c>
      <c r="M76" s="7"/>
      <c r="N76" s="7"/>
      <c r="O76" s="7"/>
      <c r="P76" s="6"/>
      <c r="Q76" s="6"/>
      <c r="R76" s="2">
        <v>0</v>
      </c>
      <c r="S76" s="187">
        <v>0</v>
      </c>
      <c r="T76" s="6">
        <v>0</v>
      </c>
      <c r="U76" s="6">
        <v>1926.25</v>
      </c>
      <c r="V76" s="6">
        <f t="shared" si="3"/>
        <v>1926.25</v>
      </c>
    </row>
    <row r="77" spans="1:23" ht="49.5" customHeight="1" thickTop="1" thickBot="1">
      <c r="A77" s="3">
        <v>75</v>
      </c>
      <c r="B77" s="1" t="s">
        <v>1603</v>
      </c>
      <c r="C77" s="1" t="s">
        <v>1220</v>
      </c>
      <c r="D77" s="4" t="s">
        <v>1602</v>
      </c>
      <c r="E77" s="11" t="s">
        <v>729</v>
      </c>
      <c r="F77" s="4" t="s">
        <v>1601</v>
      </c>
      <c r="G77" s="1" t="s">
        <v>1604</v>
      </c>
      <c r="H77" s="57" t="s">
        <v>161</v>
      </c>
      <c r="I77" s="1" t="s">
        <v>1144</v>
      </c>
      <c r="J77" s="1"/>
      <c r="K77" s="1"/>
      <c r="L77" s="11" t="s">
        <v>372</v>
      </c>
      <c r="M77" s="7"/>
      <c r="N77" s="7"/>
      <c r="O77" s="7"/>
      <c r="P77" s="6"/>
      <c r="Q77" s="6"/>
      <c r="R77" s="2">
        <v>0</v>
      </c>
      <c r="S77" s="187">
        <v>0</v>
      </c>
      <c r="T77" s="6">
        <v>0</v>
      </c>
      <c r="U77" s="6">
        <v>2800</v>
      </c>
      <c r="V77" s="6">
        <f t="shared" si="3"/>
        <v>2800</v>
      </c>
    </row>
    <row r="78" spans="1:23" ht="49.5" customHeight="1" thickTop="1" thickBot="1">
      <c r="A78" s="3">
        <v>76</v>
      </c>
      <c r="B78" s="1" t="s">
        <v>1608</v>
      </c>
      <c r="C78" s="1" t="s">
        <v>1220</v>
      </c>
      <c r="D78" s="4" t="s">
        <v>1607</v>
      </c>
      <c r="E78" s="11" t="s">
        <v>1606</v>
      </c>
      <c r="F78" s="4" t="s">
        <v>1605</v>
      </c>
      <c r="G78" s="1" t="s">
        <v>1609</v>
      </c>
      <c r="H78" s="57" t="s">
        <v>162</v>
      </c>
      <c r="I78" s="1" t="s">
        <v>322</v>
      </c>
      <c r="J78" s="1"/>
      <c r="K78" s="1"/>
      <c r="L78" s="101" t="s">
        <v>318</v>
      </c>
      <c r="M78" s="102"/>
      <c r="N78" s="102"/>
      <c r="O78" s="102"/>
      <c r="P78" s="103"/>
      <c r="Q78" s="103"/>
      <c r="R78" s="100">
        <v>0</v>
      </c>
      <c r="S78" s="190">
        <v>2920</v>
      </c>
      <c r="T78" s="6">
        <v>0</v>
      </c>
      <c r="U78" s="6">
        <v>0</v>
      </c>
      <c r="V78" s="6">
        <f t="shared" si="3"/>
        <v>2920</v>
      </c>
    </row>
    <row r="79" spans="1:23" ht="49.5" customHeight="1" thickTop="1" thickBot="1">
      <c r="A79" s="3">
        <v>77</v>
      </c>
      <c r="B79" s="1" t="s">
        <v>1614</v>
      </c>
      <c r="C79" s="1" t="s">
        <v>1220</v>
      </c>
      <c r="D79" s="4" t="s">
        <v>1611</v>
      </c>
      <c r="E79" s="11" t="s">
        <v>1610</v>
      </c>
      <c r="F79" s="4" t="s">
        <v>1612</v>
      </c>
      <c r="G79" s="1" t="s">
        <v>1615</v>
      </c>
      <c r="H79" s="57" t="s">
        <v>163</v>
      </c>
      <c r="I79" s="1" t="s">
        <v>1613</v>
      </c>
      <c r="J79" s="1"/>
      <c r="K79" s="1"/>
      <c r="L79" s="11" t="s">
        <v>372</v>
      </c>
      <c r="M79" s="7"/>
      <c r="N79" s="7"/>
      <c r="O79" s="7"/>
      <c r="P79" s="6"/>
      <c r="Q79" s="6"/>
      <c r="R79" s="2">
        <v>0</v>
      </c>
      <c r="S79" s="187">
        <v>0</v>
      </c>
      <c r="T79" s="6">
        <v>2400</v>
      </c>
      <c r="U79" s="6">
        <v>4800</v>
      </c>
      <c r="V79" s="6">
        <f t="shared" si="3"/>
        <v>7200</v>
      </c>
    </row>
    <row r="80" spans="1:23" ht="49.5" customHeight="1" thickTop="1" thickBot="1">
      <c r="A80" s="3">
        <v>78</v>
      </c>
      <c r="B80" s="1" t="s">
        <v>736</v>
      </c>
      <c r="C80" s="1" t="s">
        <v>1220</v>
      </c>
      <c r="D80" s="4" t="s">
        <v>1620</v>
      </c>
      <c r="E80" s="11" t="s">
        <v>1617</v>
      </c>
      <c r="F80" s="4" t="s">
        <v>1618</v>
      </c>
      <c r="G80" s="1" t="s">
        <v>1619</v>
      </c>
      <c r="H80" s="57" t="s">
        <v>1616</v>
      </c>
      <c r="I80" s="1" t="s">
        <v>1613</v>
      </c>
      <c r="J80" s="1"/>
      <c r="K80" s="1"/>
      <c r="L80" s="11" t="s">
        <v>372</v>
      </c>
      <c r="M80" s="7"/>
      <c r="N80" s="7"/>
      <c r="O80" s="7"/>
      <c r="P80" s="6"/>
      <c r="Q80" s="6"/>
      <c r="R80" s="2">
        <v>0</v>
      </c>
      <c r="S80" s="187">
        <v>0</v>
      </c>
      <c r="T80" s="6">
        <v>0</v>
      </c>
      <c r="U80" s="6">
        <v>0</v>
      </c>
      <c r="V80" s="6">
        <f t="shared" si="3"/>
        <v>0</v>
      </c>
    </row>
    <row r="81" spans="1:22" ht="49.5" customHeight="1" thickTop="1" thickBot="1">
      <c r="A81" s="3">
        <v>79</v>
      </c>
      <c r="B81" s="1" t="s">
        <v>1560</v>
      </c>
      <c r="C81" s="1" t="s">
        <v>1220</v>
      </c>
      <c r="D81" s="4" t="s">
        <v>1624</v>
      </c>
      <c r="E81" s="11" t="s">
        <v>1622</v>
      </c>
      <c r="F81" s="4" t="s">
        <v>1623</v>
      </c>
      <c r="G81" s="1" t="s">
        <v>1626</v>
      </c>
      <c r="H81" s="57" t="s">
        <v>1621</v>
      </c>
      <c r="I81" s="1" t="s">
        <v>1625</v>
      </c>
      <c r="J81" s="1"/>
      <c r="K81" s="1"/>
      <c r="L81" s="101" t="s">
        <v>318</v>
      </c>
      <c r="M81" s="102"/>
      <c r="N81" s="102"/>
      <c r="O81" s="102"/>
      <c r="P81" s="103"/>
      <c r="Q81" s="103"/>
      <c r="R81" s="100">
        <v>0</v>
      </c>
      <c r="S81" s="190">
        <v>0</v>
      </c>
      <c r="T81" s="103">
        <v>580</v>
      </c>
      <c r="U81" s="6">
        <v>0</v>
      </c>
      <c r="V81" s="6">
        <f t="shared" si="3"/>
        <v>580</v>
      </c>
    </row>
    <row r="82" spans="1:22" ht="49.5" customHeight="1" thickTop="1" thickBot="1">
      <c r="A82" s="3">
        <v>80</v>
      </c>
      <c r="B82" s="1" t="s">
        <v>1428</v>
      </c>
      <c r="C82" s="1" t="s">
        <v>1220</v>
      </c>
      <c r="D82" s="4" t="s">
        <v>222</v>
      </c>
      <c r="E82" s="11" t="s">
        <v>1628</v>
      </c>
      <c r="F82" s="4" t="s">
        <v>1629</v>
      </c>
      <c r="G82" s="1" t="s">
        <v>1630</v>
      </c>
      <c r="H82" s="57" t="s">
        <v>1627</v>
      </c>
      <c r="I82" s="1" t="s">
        <v>635</v>
      </c>
      <c r="J82" s="1"/>
      <c r="K82" s="1"/>
      <c r="L82" s="88" t="s">
        <v>318</v>
      </c>
      <c r="M82" s="208"/>
      <c r="N82" s="208"/>
      <c r="O82" s="208"/>
      <c r="P82" s="209"/>
      <c r="Q82" s="209"/>
      <c r="R82" s="88">
        <v>0</v>
      </c>
      <c r="S82" s="210">
        <v>0</v>
      </c>
      <c r="T82" s="209">
        <v>2740</v>
      </c>
      <c r="U82" s="6">
        <v>0</v>
      </c>
      <c r="V82" s="6">
        <f t="shared" si="3"/>
        <v>2740</v>
      </c>
    </row>
    <row r="83" spans="1:22" ht="49.5" customHeight="1" thickTop="1" thickBot="1">
      <c r="A83" s="3">
        <v>81</v>
      </c>
      <c r="B83" s="1" t="s">
        <v>1408</v>
      </c>
      <c r="C83" s="1" t="s">
        <v>1220</v>
      </c>
      <c r="D83" s="4" t="s">
        <v>1633</v>
      </c>
      <c r="E83" s="11" t="s">
        <v>292</v>
      </c>
      <c r="F83" s="4" t="s">
        <v>1634</v>
      </c>
      <c r="G83" s="1" t="s">
        <v>1635</v>
      </c>
      <c r="H83" s="57" t="s">
        <v>1631</v>
      </c>
      <c r="I83" s="1" t="s">
        <v>1632</v>
      </c>
      <c r="J83" s="1"/>
      <c r="K83" s="1"/>
      <c r="L83" s="11" t="s">
        <v>372</v>
      </c>
      <c r="M83" s="7"/>
      <c r="N83" s="7"/>
      <c r="O83" s="7"/>
      <c r="P83" s="6"/>
      <c r="Q83" s="6"/>
      <c r="R83" s="2">
        <v>0</v>
      </c>
      <c r="S83" s="187">
        <v>0</v>
      </c>
      <c r="T83" s="6">
        <v>0</v>
      </c>
      <c r="U83" s="6">
        <v>0</v>
      </c>
      <c r="V83" s="6">
        <f t="shared" si="3"/>
        <v>0</v>
      </c>
    </row>
    <row r="84" spans="1:22" ht="49.5" customHeight="1" thickTop="1" thickBot="1">
      <c r="A84" s="3">
        <v>82</v>
      </c>
      <c r="B84" s="1" t="s">
        <v>1408</v>
      </c>
      <c r="C84" s="1" t="s">
        <v>1220</v>
      </c>
      <c r="D84" s="4" t="s">
        <v>351</v>
      </c>
      <c r="E84" s="11" t="s">
        <v>1637</v>
      </c>
      <c r="F84" s="4" t="s">
        <v>1638</v>
      </c>
      <c r="G84" s="1" t="s">
        <v>1639</v>
      </c>
      <c r="H84" s="57" t="s">
        <v>1636</v>
      </c>
      <c r="I84" s="1" t="s">
        <v>330</v>
      </c>
      <c r="J84" s="1"/>
      <c r="K84" s="1"/>
      <c r="L84" s="11" t="s">
        <v>372</v>
      </c>
      <c r="M84" s="7"/>
      <c r="N84" s="7"/>
      <c r="O84" s="7"/>
      <c r="P84" s="6"/>
      <c r="Q84" s="6"/>
      <c r="R84" s="2">
        <v>0</v>
      </c>
      <c r="S84" s="187">
        <v>0</v>
      </c>
      <c r="T84" s="6">
        <v>764.75</v>
      </c>
      <c r="U84" s="6">
        <v>0</v>
      </c>
      <c r="V84" s="6">
        <f t="shared" si="3"/>
        <v>764.75</v>
      </c>
    </row>
    <row r="85" spans="1:22" ht="49.5" customHeight="1" thickTop="1" thickBot="1">
      <c r="A85" s="3">
        <v>83</v>
      </c>
      <c r="B85" s="1" t="s">
        <v>251</v>
      </c>
      <c r="C85" s="1" t="s">
        <v>1220</v>
      </c>
      <c r="D85" s="4" t="s">
        <v>1642</v>
      </c>
      <c r="E85" s="11" t="s">
        <v>292</v>
      </c>
      <c r="F85" s="4" t="s">
        <v>1641</v>
      </c>
      <c r="G85" s="1" t="s">
        <v>1643</v>
      </c>
      <c r="H85" s="57" t="s">
        <v>1640</v>
      </c>
      <c r="I85" s="1" t="s">
        <v>1644</v>
      </c>
      <c r="J85" s="1"/>
      <c r="K85" s="1"/>
      <c r="L85" s="11" t="s">
        <v>372</v>
      </c>
      <c r="M85" s="7"/>
      <c r="N85" s="7"/>
      <c r="O85" s="7"/>
      <c r="P85" s="6"/>
      <c r="Q85" s="6"/>
      <c r="R85" s="2">
        <v>0</v>
      </c>
      <c r="S85" s="187">
        <v>0</v>
      </c>
      <c r="T85" s="6">
        <v>3460</v>
      </c>
      <c r="U85" s="6">
        <v>5726</v>
      </c>
      <c r="V85" s="6">
        <f t="shared" si="3"/>
        <v>9186</v>
      </c>
    </row>
    <row r="86" spans="1:22" ht="49.5" customHeight="1" thickTop="1" thickBot="1">
      <c r="A86" s="3">
        <v>84</v>
      </c>
      <c r="B86" s="1" t="s">
        <v>1408</v>
      </c>
      <c r="C86" s="1" t="s">
        <v>1220</v>
      </c>
      <c r="D86" s="4" t="s">
        <v>1648</v>
      </c>
      <c r="E86" s="11" t="s">
        <v>1646</v>
      </c>
      <c r="F86" s="4" t="s">
        <v>1647</v>
      </c>
      <c r="G86" s="1" t="s">
        <v>1649</v>
      </c>
      <c r="H86" s="57" t="s">
        <v>1645</v>
      </c>
      <c r="I86" s="1" t="s">
        <v>1644</v>
      </c>
      <c r="J86" s="1"/>
      <c r="K86" s="1"/>
      <c r="L86" s="11" t="s">
        <v>372</v>
      </c>
      <c r="M86" s="7"/>
      <c r="N86" s="7"/>
      <c r="O86" s="7"/>
      <c r="P86" s="6"/>
      <c r="Q86" s="6"/>
      <c r="R86" s="2">
        <v>0</v>
      </c>
      <c r="S86" s="187">
        <v>0</v>
      </c>
      <c r="T86" s="6">
        <v>0</v>
      </c>
      <c r="U86" s="6">
        <v>1800</v>
      </c>
      <c r="V86" s="6">
        <f t="shared" si="3"/>
        <v>1800</v>
      </c>
    </row>
    <row r="87" spans="1:22" ht="49.5" customHeight="1" thickTop="1" thickBot="1">
      <c r="A87" s="3">
        <v>85</v>
      </c>
      <c r="B87" s="1" t="s">
        <v>1653</v>
      </c>
      <c r="C87" s="1" t="s">
        <v>1220</v>
      </c>
      <c r="D87" s="4" t="s">
        <v>1654</v>
      </c>
      <c r="E87" s="11" t="s">
        <v>1651</v>
      </c>
      <c r="F87" s="4" t="s">
        <v>1655</v>
      </c>
      <c r="G87" s="1" t="s">
        <v>1656</v>
      </c>
      <c r="H87" s="57" t="s">
        <v>1650</v>
      </c>
      <c r="I87" s="1" t="s">
        <v>1652</v>
      </c>
      <c r="J87" s="1"/>
      <c r="K87" s="1"/>
      <c r="L87" s="11" t="s">
        <v>372</v>
      </c>
      <c r="M87" s="7"/>
      <c r="N87" s="7"/>
      <c r="O87" s="7"/>
      <c r="P87" s="6"/>
      <c r="Q87" s="6"/>
      <c r="R87" s="2">
        <v>0</v>
      </c>
      <c r="S87" s="187">
        <v>60</v>
      </c>
      <c r="T87" s="6">
        <v>332</v>
      </c>
      <c r="U87" s="6">
        <v>604</v>
      </c>
      <c r="V87" s="6">
        <f t="shared" si="3"/>
        <v>996</v>
      </c>
    </row>
    <row r="88" spans="1:22" ht="49.5" customHeight="1" thickTop="1" thickBot="1">
      <c r="A88" s="3">
        <v>86</v>
      </c>
      <c r="B88" s="1" t="s">
        <v>1428</v>
      </c>
      <c r="C88" s="1" t="s">
        <v>1220</v>
      </c>
      <c r="D88" s="4" t="s">
        <v>1660</v>
      </c>
      <c r="E88" s="11" t="s">
        <v>1659</v>
      </c>
      <c r="F88" s="4" t="s">
        <v>1658</v>
      </c>
      <c r="G88" s="1" t="s">
        <v>1661</v>
      </c>
      <c r="H88" s="57" t="s">
        <v>1657</v>
      </c>
      <c r="I88" s="1" t="s">
        <v>680</v>
      </c>
      <c r="J88" s="1"/>
      <c r="K88" s="1"/>
      <c r="L88" s="101" t="s">
        <v>318</v>
      </c>
      <c r="M88" s="102"/>
      <c r="N88" s="102"/>
      <c r="O88" s="102"/>
      <c r="P88" s="103"/>
      <c r="Q88" s="103"/>
      <c r="R88" s="100">
        <v>0</v>
      </c>
      <c r="S88" s="190">
        <v>0</v>
      </c>
      <c r="T88" s="103">
        <v>57700</v>
      </c>
      <c r="U88" s="6">
        <v>0</v>
      </c>
      <c r="V88" s="6">
        <f t="shared" si="3"/>
        <v>57700</v>
      </c>
    </row>
    <row r="89" spans="1:22" ht="49.5" customHeight="1" thickTop="1" thickBot="1">
      <c r="A89" s="3">
        <v>87</v>
      </c>
      <c r="B89" s="1" t="s">
        <v>1665</v>
      </c>
      <c r="C89" s="1" t="s">
        <v>1220</v>
      </c>
      <c r="D89" s="4" t="s">
        <v>1664</v>
      </c>
      <c r="E89" s="11" t="s">
        <v>1663</v>
      </c>
      <c r="F89" s="4" t="s">
        <v>1666</v>
      </c>
      <c r="G89" s="1" t="s">
        <v>1667</v>
      </c>
      <c r="H89" s="57" t="s">
        <v>1662</v>
      </c>
      <c r="I89" s="1" t="s">
        <v>694</v>
      </c>
      <c r="J89" s="1"/>
      <c r="K89" s="1"/>
      <c r="L89" s="11" t="s">
        <v>372</v>
      </c>
      <c r="M89" s="7"/>
      <c r="N89" s="7"/>
      <c r="O89" s="7"/>
      <c r="P89" s="6"/>
      <c r="Q89" s="6"/>
      <c r="R89" s="2">
        <v>0</v>
      </c>
      <c r="S89" s="187">
        <v>0</v>
      </c>
      <c r="T89" s="6">
        <v>12077.48</v>
      </c>
      <c r="U89" s="6">
        <v>35100.800000000003</v>
      </c>
      <c r="V89" s="6">
        <f t="shared" si="3"/>
        <v>47178.28</v>
      </c>
    </row>
    <row r="90" spans="1:22" ht="49.5" customHeight="1" thickTop="1" thickBot="1">
      <c r="A90" s="3">
        <v>88</v>
      </c>
      <c r="B90" s="1" t="s">
        <v>1673</v>
      </c>
      <c r="C90" s="1" t="s">
        <v>1220</v>
      </c>
      <c r="D90" s="4" t="s">
        <v>1672</v>
      </c>
      <c r="E90" s="11" t="s">
        <v>1669</v>
      </c>
      <c r="F90" s="4" t="s">
        <v>1671</v>
      </c>
      <c r="G90" s="1" t="s">
        <v>1674</v>
      </c>
      <c r="H90" s="57" t="s">
        <v>1668</v>
      </c>
      <c r="I90" s="1" t="s">
        <v>1670</v>
      </c>
      <c r="J90" s="1"/>
      <c r="K90" s="1"/>
      <c r="L90" s="11" t="s">
        <v>372</v>
      </c>
      <c r="M90" s="7"/>
      <c r="N90" s="7"/>
      <c r="O90" s="7"/>
      <c r="P90" s="6"/>
      <c r="Q90" s="6"/>
      <c r="R90" s="2">
        <v>0</v>
      </c>
      <c r="S90" s="187">
        <v>0</v>
      </c>
      <c r="T90" s="6">
        <v>791.75</v>
      </c>
      <c r="U90" s="6">
        <v>885</v>
      </c>
      <c r="V90" s="6">
        <f t="shared" si="3"/>
        <v>1676.75</v>
      </c>
    </row>
    <row r="91" spans="1:22" ht="49.5" customHeight="1" thickTop="1" thickBot="1">
      <c r="A91" s="3">
        <v>89</v>
      </c>
      <c r="B91" s="1" t="s">
        <v>251</v>
      </c>
      <c r="C91" s="1" t="s">
        <v>1220</v>
      </c>
      <c r="D91" s="4" t="s">
        <v>1677</v>
      </c>
      <c r="E91" s="11" t="s">
        <v>1404</v>
      </c>
      <c r="F91" s="4" t="s">
        <v>1676</v>
      </c>
      <c r="G91" s="1" t="s">
        <v>1678</v>
      </c>
      <c r="H91" s="57" t="s">
        <v>1679</v>
      </c>
      <c r="I91" s="1" t="s">
        <v>1675</v>
      </c>
      <c r="J91" s="1"/>
      <c r="K91" s="1"/>
      <c r="L91" s="11" t="s">
        <v>372</v>
      </c>
      <c r="M91" s="7"/>
      <c r="N91" s="7"/>
      <c r="O91" s="7"/>
      <c r="P91" s="6"/>
      <c r="Q91" s="6"/>
      <c r="R91" s="2">
        <v>0</v>
      </c>
      <c r="S91" s="187">
        <v>0</v>
      </c>
      <c r="T91" s="6">
        <v>0</v>
      </c>
      <c r="U91" s="6">
        <v>0</v>
      </c>
      <c r="V91" s="6">
        <f t="shared" si="3"/>
        <v>0</v>
      </c>
    </row>
    <row r="92" spans="1:22" ht="49.5" customHeight="1" thickTop="1" thickBot="1">
      <c r="A92" s="3">
        <v>90</v>
      </c>
      <c r="B92" s="1" t="s">
        <v>16</v>
      </c>
      <c r="C92" s="1" t="s">
        <v>1220</v>
      </c>
      <c r="D92" s="4" t="s">
        <v>1683</v>
      </c>
      <c r="E92" s="11" t="s">
        <v>1681</v>
      </c>
      <c r="F92" s="4" t="s">
        <v>1684</v>
      </c>
      <c r="G92" s="1" t="s">
        <v>1685</v>
      </c>
      <c r="H92" s="57" t="s">
        <v>1680</v>
      </c>
      <c r="I92" s="1" t="s">
        <v>1682</v>
      </c>
      <c r="J92" s="1"/>
      <c r="K92" s="1"/>
      <c r="L92" s="11" t="s">
        <v>372</v>
      </c>
      <c r="M92" s="7"/>
      <c r="N92" s="7"/>
      <c r="O92" s="7"/>
      <c r="P92" s="6"/>
      <c r="Q92" s="6"/>
      <c r="R92" s="2">
        <v>0</v>
      </c>
      <c r="S92" s="187">
        <v>0</v>
      </c>
      <c r="T92" s="6">
        <v>0</v>
      </c>
      <c r="U92" s="6">
        <v>180</v>
      </c>
      <c r="V92" s="6">
        <f t="shared" si="3"/>
        <v>180</v>
      </c>
    </row>
    <row r="93" spans="1:22" ht="49.5" customHeight="1" thickTop="1" thickBot="1">
      <c r="A93" s="3">
        <v>91</v>
      </c>
      <c r="B93" s="1" t="s">
        <v>1395</v>
      </c>
      <c r="C93" s="1" t="s">
        <v>1220</v>
      </c>
      <c r="D93" s="4" t="s">
        <v>1687</v>
      </c>
      <c r="E93" s="11" t="s">
        <v>1527</v>
      </c>
      <c r="F93" s="4" t="s">
        <v>1689</v>
      </c>
      <c r="G93" s="1" t="s">
        <v>1690</v>
      </c>
      <c r="H93" s="57" t="s">
        <v>1686</v>
      </c>
      <c r="I93" s="1" t="s">
        <v>1688</v>
      </c>
      <c r="J93" s="1"/>
      <c r="K93" s="1"/>
      <c r="L93" s="115" t="s">
        <v>318</v>
      </c>
      <c r="M93" s="7"/>
      <c r="N93" s="7"/>
      <c r="O93" s="7"/>
      <c r="P93" s="6"/>
      <c r="Q93" s="6"/>
      <c r="R93" s="118">
        <v>0</v>
      </c>
      <c r="S93" s="191">
        <v>0</v>
      </c>
      <c r="T93" s="117">
        <v>600</v>
      </c>
      <c r="U93" s="6">
        <v>0</v>
      </c>
      <c r="V93" s="6">
        <f t="shared" si="3"/>
        <v>600</v>
      </c>
    </row>
    <row r="94" spans="1:22" ht="49.5" customHeight="1" thickTop="1" thickBot="1">
      <c r="A94" s="3">
        <v>92</v>
      </c>
      <c r="B94" s="1" t="s">
        <v>16</v>
      </c>
      <c r="C94" s="1" t="s">
        <v>1220</v>
      </c>
      <c r="D94" s="4" t="s">
        <v>1693</v>
      </c>
      <c r="E94" s="11" t="s">
        <v>1691</v>
      </c>
      <c r="F94" s="4" t="s">
        <v>1692</v>
      </c>
      <c r="G94" s="1" t="s">
        <v>1694</v>
      </c>
      <c r="H94" s="57" t="s">
        <v>1695</v>
      </c>
      <c r="I94" s="1" t="s">
        <v>1696</v>
      </c>
      <c r="J94" s="1"/>
      <c r="K94" s="1"/>
      <c r="L94" s="11" t="s">
        <v>372</v>
      </c>
      <c r="M94" s="7"/>
      <c r="N94" s="7"/>
      <c r="O94" s="7"/>
      <c r="P94" s="6"/>
      <c r="Q94" s="6"/>
      <c r="R94" s="2">
        <v>0</v>
      </c>
      <c r="S94" s="187">
        <v>0</v>
      </c>
      <c r="T94" s="6">
        <v>504</v>
      </c>
      <c r="U94" s="6">
        <v>630</v>
      </c>
      <c r="V94" s="6">
        <f t="shared" si="3"/>
        <v>1134</v>
      </c>
    </row>
    <row r="95" spans="1:22" ht="49.5" customHeight="1" thickTop="1" thickBot="1">
      <c r="A95" s="3">
        <v>93</v>
      </c>
      <c r="B95" s="1" t="s">
        <v>1699</v>
      </c>
      <c r="C95" s="1" t="s">
        <v>1220</v>
      </c>
      <c r="D95" s="4" t="s">
        <v>1698</v>
      </c>
      <c r="E95" s="11" t="s">
        <v>292</v>
      </c>
      <c r="F95" s="4" t="s">
        <v>1700</v>
      </c>
      <c r="G95" s="1" t="s">
        <v>1701</v>
      </c>
      <c r="H95" s="57" t="s">
        <v>1697</v>
      </c>
      <c r="I95" s="1" t="s">
        <v>1702</v>
      </c>
      <c r="J95" s="1"/>
      <c r="K95" s="1"/>
      <c r="L95" s="101" t="s">
        <v>318</v>
      </c>
      <c r="M95" s="102"/>
      <c r="N95" s="102"/>
      <c r="O95" s="102"/>
      <c r="P95" s="103"/>
      <c r="Q95" s="103"/>
      <c r="R95" s="100">
        <v>0</v>
      </c>
      <c r="S95" s="190">
        <v>0</v>
      </c>
      <c r="T95" s="103">
        <v>4600</v>
      </c>
      <c r="U95" s="6">
        <v>0</v>
      </c>
      <c r="V95" s="6">
        <f t="shared" si="3"/>
        <v>4600</v>
      </c>
    </row>
    <row r="96" spans="1:22" ht="49.5" customHeight="1" thickTop="1" thickBot="1">
      <c r="A96" s="3">
        <v>94</v>
      </c>
      <c r="B96" s="1" t="s">
        <v>1706</v>
      </c>
      <c r="C96" s="1" t="s">
        <v>1220</v>
      </c>
      <c r="D96" s="4" t="s">
        <v>1705</v>
      </c>
      <c r="E96" s="11" t="s">
        <v>1707</v>
      </c>
      <c r="F96" s="4">
        <v>24390</v>
      </c>
      <c r="G96" s="1" t="s">
        <v>1708</v>
      </c>
      <c r="H96" s="57" t="s">
        <v>1703</v>
      </c>
      <c r="I96" s="1" t="s">
        <v>1709</v>
      </c>
      <c r="J96" s="1"/>
      <c r="K96" s="1"/>
      <c r="L96" s="101" t="s">
        <v>318</v>
      </c>
      <c r="M96" s="102"/>
      <c r="N96" s="102"/>
      <c r="O96" s="102"/>
      <c r="P96" s="103"/>
      <c r="Q96" s="103"/>
      <c r="R96" s="100">
        <v>0</v>
      </c>
      <c r="S96" s="190">
        <v>0</v>
      </c>
      <c r="T96" s="211">
        <v>24390</v>
      </c>
      <c r="U96" s="6">
        <v>0</v>
      </c>
      <c r="V96" s="6">
        <f t="shared" si="3"/>
        <v>24390</v>
      </c>
    </row>
    <row r="97" spans="1:23" ht="49.5" customHeight="1" thickTop="1" thickBot="1">
      <c r="A97" s="3">
        <v>95</v>
      </c>
      <c r="B97" s="1" t="s">
        <v>576</v>
      </c>
      <c r="C97" s="1" t="s">
        <v>1220</v>
      </c>
      <c r="D97" s="4" t="s">
        <v>1710</v>
      </c>
      <c r="E97" s="11" t="s">
        <v>1425</v>
      </c>
      <c r="F97" s="4" t="s">
        <v>1711</v>
      </c>
      <c r="G97" s="1" t="s">
        <v>1712</v>
      </c>
      <c r="H97" s="57" t="s">
        <v>1704</v>
      </c>
      <c r="I97" s="1" t="s">
        <v>1713</v>
      </c>
      <c r="J97" s="1"/>
      <c r="K97" s="1"/>
      <c r="L97" s="101" t="s">
        <v>318</v>
      </c>
      <c r="M97" s="102"/>
      <c r="N97" s="102"/>
      <c r="O97" s="102"/>
      <c r="P97" s="103"/>
      <c r="Q97" s="103"/>
      <c r="R97" s="100">
        <v>0</v>
      </c>
      <c r="S97" s="190">
        <v>0</v>
      </c>
      <c r="T97" s="103">
        <v>4600</v>
      </c>
      <c r="U97" s="6">
        <v>0</v>
      </c>
      <c r="V97" s="6">
        <f t="shared" si="3"/>
        <v>4600</v>
      </c>
    </row>
    <row r="98" spans="1:23" ht="49.5" customHeight="1" thickTop="1" thickBot="1">
      <c r="A98" s="3">
        <v>96</v>
      </c>
      <c r="B98" s="1" t="s">
        <v>16</v>
      </c>
      <c r="C98" s="1" t="s">
        <v>1220</v>
      </c>
      <c r="D98" s="4" t="s">
        <v>1797</v>
      </c>
      <c r="E98" s="11" t="s">
        <v>1346</v>
      </c>
      <c r="F98" s="4" t="s">
        <v>1796</v>
      </c>
      <c r="G98" s="1" t="s">
        <v>1798</v>
      </c>
      <c r="H98" s="57" t="s">
        <v>1715</v>
      </c>
      <c r="I98" s="1" t="s">
        <v>1799</v>
      </c>
      <c r="J98" s="1"/>
      <c r="K98" s="1"/>
      <c r="L98" s="11" t="s">
        <v>372</v>
      </c>
      <c r="M98" s="7"/>
      <c r="N98" s="7"/>
      <c r="O98" s="7"/>
      <c r="P98" s="6"/>
      <c r="Q98" s="6"/>
      <c r="R98" s="2">
        <v>0</v>
      </c>
      <c r="S98" s="187">
        <v>0</v>
      </c>
      <c r="T98" s="6">
        <v>4090</v>
      </c>
      <c r="U98" s="6">
        <v>4540</v>
      </c>
      <c r="V98" s="6">
        <f t="shared" si="3"/>
        <v>8630</v>
      </c>
    </row>
    <row r="99" spans="1:23" ht="49.5" customHeight="1" thickTop="1" thickBot="1">
      <c r="A99" s="3">
        <v>97</v>
      </c>
      <c r="B99" s="1" t="s">
        <v>251</v>
      </c>
      <c r="C99" s="1" t="s">
        <v>1220</v>
      </c>
      <c r="D99" s="4" t="s">
        <v>1803</v>
      </c>
      <c r="E99" s="11" t="s">
        <v>1800</v>
      </c>
      <c r="F99" s="4" t="s">
        <v>1802</v>
      </c>
      <c r="G99" s="1" t="s">
        <v>1804</v>
      </c>
      <c r="H99" s="57" t="s">
        <v>1727</v>
      </c>
      <c r="I99" s="1" t="s">
        <v>1801</v>
      </c>
      <c r="J99" s="1"/>
      <c r="K99" s="1"/>
      <c r="L99" s="11" t="s">
        <v>372</v>
      </c>
      <c r="M99" s="7"/>
      <c r="N99" s="7"/>
      <c r="O99" s="7"/>
      <c r="P99" s="6"/>
      <c r="Q99" s="6"/>
      <c r="R99" s="2">
        <v>0</v>
      </c>
      <c r="S99" s="187">
        <v>0</v>
      </c>
      <c r="T99" s="6">
        <v>975</v>
      </c>
      <c r="U99" s="6">
        <v>3296.8</v>
      </c>
      <c r="V99" s="6">
        <f t="shared" si="3"/>
        <v>4271.8</v>
      </c>
    </row>
    <row r="100" spans="1:23" ht="49.5" customHeight="1" thickTop="1" thickBot="1">
      <c r="A100" s="3">
        <v>98</v>
      </c>
      <c r="B100" s="1" t="s">
        <v>16</v>
      </c>
      <c r="C100" s="1" t="s">
        <v>1220</v>
      </c>
      <c r="D100" s="4" t="s">
        <v>1743</v>
      </c>
      <c r="E100" s="11" t="s">
        <v>1247</v>
      </c>
      <c r="F100" s="4" t="s">
        <v>1805</v>
      </c>
      <c r="G100" s="1" t="s">
        <v>1806</v>
      </c>
      <c r="H100" s="6" t="s">
        <v>1742</v>
      </c>
      <c r="I100" s="1" t="s">
        <v>1744</v>
      </c>
      <c r="J100" s="1"/>
      <c r="K100" s="1"/>
      <c r="L100" s="101" t="s">
        <v>318</v>
      </c>
      <c r="M100" s="102"/>
      <c r="N100" s="102"/>
      <c r="O100" s="102"/>
      <c r="P100" s="103"/>
      <c r="Q100" s="103"/>
      <c r="R100" s="100">
        <v>0</v>
      </c>
      <c r="S100" s="190">
        <v>0</v>
      </c>
      <c r="T100" s="103">
        <v>0</v>
      </c>
      <c r="U100" s="103">
        <v>230</v>
      </c>
      <c r="V100" s="6">
        <f t="shared" si="3"/>
        <v>230</v>
      </c>
      <c r="W100" s="16" t="s">
        <v>2657</v>
      </c>
    </row>
    <row r="101" spans="1:23" ht="49.5" customHeight="1" thickTop="1" thickBot="1">
      <c r="A101" s="6">
        <v>99</v>
      </c>
      <c r="B101" s="1" t="s">
        <v>1809</v>
      </c>
      <c r="C101" s="1" t="s">
        <v>1220</v>
      </c>
      <c r="D101" s="4" t="s">
        <v>1750</v>
      </c>
      <c r="E101" s="11" t="s">
        <v>1327</v>
      </c>
      <c r="F101" s="4" t="s">
        <v>1807</v>
      </c>
      <c r="G101" s="1" t="s">
        <v>1810</v>
      </c>
      <c r="H101" s="6" t="s">
        <v>1749</v>
      </c>
      <c r="I101" s="1" t="s">
        <v>1808</v>
      </c>
      <c r="J101" s="1"/>
      <c r="K101" s="1"/>
      <c r="L101" s="101" t="s">
        <v>318</v>
      </c>
      <c r="M101" s="102"/>
      <c r="N101" s="102"/>
      <c r="O101" s="102"/>
      <c r="P101" s="103"/>
      <c r="Q101" s="103"/>
      <c r="R101" s="100">
        <v>0</v>
      </c>
      <c r="S101" s="190">
        <v>0</v>
      </c>
      <c r="T101" s="103">
        <v>0</v>
      </c>
      <c r="U101" s="103">
        <v>1182</v>
      </c>
      <c r="V101" s="6">
        <f t="shared" si="3"/>
        <v>1182</v>
      </c>
    </row>
    <row r="102" spans="1:23" ht="49.5" customHeight="1" thickTop="1" thickBot="1">
      <c r="A102" s="3">
        <v>100</v>
      </c>
      <c r="B102" s="1" t="s">
        <v>1809</v>
      </c>
      <c r="C102" s="1" t="s">
        <v>1220</v>
      </c>
      <c r="D102" s="4" t="s">
        <v>1752</v>
      </c>
      <c r="E102" s="11" t="s">
        <v>1247</v>
      </c>
      <c r="F102" s="4" t="s">
        <v>1811</v>
      </c>
      <c r="G102" s="1" t="s">
        <v>1812</v>
      </c>
      <c r="H102" s="6" t="s">
        <v>1751</v>
      </c>
      <c r="I102" s="1" t="s">
        <v>1813</v>
      </c>
      <c r="J102" s="1"/>
      <c r="K102" s="1"/>
      <c r="L102" s="101" t="s">
        <v>318</v>
      </c>
      <c r="M102" s="102"/>
      <c r="N102" s="102"/>
      <c r="O102" s="102"/>
      <c r="P102" s="103"/>
      <c r="Q102" s="103"/>
      <c r="R102" s="100">
        <v>0</v>
      </c>
      <c r="S102" s="190">
        <v>0</v>
      </c>
      <c r="T102" s="103">
        <v>0</v>
      </c>
      <c r="U102" s="103">
        <v>17848</v>
      </c>
      <c r="V102" s="6">
        <f t="shared" si="3"/>
        <v>17848</v>
      </c>
    </row>
    <row r="103" spans="1:23" ht="49.5" customHeight="1" thickTop="1" thickBot="1">
      <c r="A103" s="6">
        <v>101</v>
      </c>
      <c r="B103" s="1" t="s">
        <v>1395</v>
      </c>
      <c r="C103" s="1" t="s">
        <v>1220</v>
      </c>
      <c r="D103" s="4" t="s">
        <v>1759</v>
      </c>
      <c r="E103" s="11" t="s">
        <v>1760</v>
      </c>
      <c r="F103" s="4">
        <v>20000</v>
      </c>
      <c r="G103" s="1" t="s">
        <v>1826</v>
      </c>
      <c r="H103" s="6" t="s">
        <v>1756</v>
      </c>
      <c r="I103" s="1" t="s">
        <v>1827</v>
      </c>
      <c r="J103" s="1"/>
      <c r="K103" s="1"/>
      <c r="L103" s="11" t="s">
        <v>372</v>
      </c>
      <c r="M103" s="7"/>
      <c r="N103" s="7"/>
      <c r="O103" s="7"/>
      <c r="P103" s="6"/>
      <c r="Q103" s="6"/>
      <c r="R103" s="2">
        <v>0</v>
      </c>
      <c r="S103" s="187">
        <v>0</v>
      </c>
      <c r="T103" s="6">
        <v>0</v>
      </c>
      <c r="U103" s="6">
        <v>3500</v>
      </c>
      <c r="V103" s="6">
        <f t="shared" si="3"/>
        <v>3500</v>
      </c>
    </row>
    <row r="104" spans="1:23" ht="49.5" customHeight="1" thickTop="1" thickBot="1">
      <c r="A104" s="6">
        <v>102</v>
      </c>
      <c r="B104" s="1" t="s">
        <v>16</v>
      </c>
      <c r="C104" s="1" t="s">
        <v>1220</v>
      </c>
      <c r="D104" s="4" t="s">
        <v>1761</v>
      </c>
      <c r="E104" s="11" t="s">
        <v>1762</v>
      </c>
      <c r="F104" s="4">
        <v>22000</v>
      </c>
      <c r="G104" s="1" t="s">
        <v>1828</v>
      </c>
      <c r="H104" s="6" t="s">
        <v>1757</v>
      </c>
      <c r="I104" s="1" t="s">
        <v>1827</v>
      </c>
      <c r="J104" s="1"/>
      <c r="K104" s="1"/>
      <c r="L104" s="101" t="s">
        <v>318</v>
      </c>
      <c r="M104" s="102"/>
      <c r="N104" s="102"/>
      <c r="O104" s="102"/>
      <c r="P104" s="103"/>
      <c r="Q104" s="103"/>
      <c r="R104" s="100">
        <v>0</v>
      </c>
      <c r="S104" s="190">
        <v>0</v>
      </c>
      <c r="T104" s="103">
        <v>0</v>
      </c>
      <c r="U104" s="103">
        <v>0</v>
      </c>
      <c r="V104" s="6">
        <f t="shared" si="3"/>
        <v>0</v>
      </c>
    </row>
    <row r="105" spans="1:23" ht="49.5" customHeight="1" thickTop="1" thickBot="1">
      <c r="A105" s="6">
        <v>103</v>
      </c>
      <c r="B105" s="1" t="s">
        <v>1830</v>
      </c>
      <c r="C105" s="1" t="s">
        <v>1220</v>
      </c>
      <c r="D105" s="4" t="s">
        <v>1763</v>
      </c>
      <c r="E105" s="11" t="s">
        <v>1764</v>
      </c>
      <c r="F105" s="4">
        <v>7100</v>
      </c>
      <c r="G105" s="1" t="s">
        <v>1831</v>
      </c>
      <c r="H105" s="6" t="s">
        <v>1758</v>
      </c>
      <c r="I105" s="1" t="s">
        <v>1829</v>
      </c>
      <c r="J105" s="1"/>
      <c r="K105" s="1"/>
      <c r="L105" s="101" t="s">
        <v>318</v>
      </c>
      <c r="M105" s="102"/>
      <c r="N105" s="102"/>
      <c r="O105" s="102"/>
      <c r="P105" s="103"/>
      <c r="Q105" s="103"/>
      <c r="R105" s="100">
        <v>0</v>
      </c>
      <c r="S105" s="190">
        <v>0</v>
      </c>
      <c r="T105" s="103">
        <v>7100</v>
      </c>
      <c r="U105" s="103">
        <v>0</v>
      </c>
      <c r="V105" s="6">
        <f t="shared" si="3"/>
        <v>7100</v>
      </c>
    </row>
    <row r="106" spans="1:23" ht="49.5" customHeight="1" thickTop="1" thickBot="1">
      <c r="A106" s="6">
        <v>104</v>
      </c>
      <c r="B106" s="1" t="s">
        <v>1938</v>
      </c>
      <c r="C106" s="1" t="s">
        <v>1220</v>
      </c>
      <c r="D106" s="4" t="s">
        <v>1937</v>
      </c>
      <c r="E106" s="11" t="s">
        <v>1936</v>
      </c>
      <c r="F106" s="4">
        <v>3500</v>
      </c>
      <c r="G106" s="1" t="s">
        <v>1939</v>
      </c>
      <c r="H106" s="6" t="s">
        <v>1886</v>
      </c>
      <c r="I106" s="1" t="s">
        <v>1926</v>
      </c>
      <c r="J106" s="1"/>
      <c r="K106" s="1"/>
      <c r="L106" s="101" t="s">
        <v>318</v>
      </c>
      <c r="M106" s="102"/>
      <c r="N106" s="102"/>
      <c r="O106" s="102"/>
      <c r="P106" s="103"/>
      <c r="Q106" s="103"/>
      <c r="R106" s="100">
        <v>0</v>
      </c>
      <c r="S106" s="190">
        <v>0</v>
      </c>
      <c r="T106" s="211">
        <v>3500</v>
      </c>
      <c r="U106" s="103">
        <v>0</v>
      </c>
      <c r="V106" s="6">
        <f t="shared" si="3"/>
        <v>3500</v>
      </c>
    </row>
    <row r="107" spans="1:23" ht="49.5" customHeight="1" thickTop="1" thickBot="1">
      <c r="A107" s="6">
        <v>105</v>
      </c>
      <c r="B107" s="1" t="s">
        <v>1428</v>
      </c>
      <c r="C107" s="1" t="s">
        <v>1220</v>
      </c>
      <c r="D107" s="4" t="s">
        <v>1929</v>
      </c>
      <c r="E107" s="11" t="s">
        <v>1578</v>
      </c>
      <c r="F107" s="4">
        <v>3810</v>
      </c>
      <c r="G107" s="1" t="s">
        <v>1928</v>
      </c>
      <c r="H107" s="6" t="s">
        <v>1885</v>
      </c>
      <c r="I107" s="1" t="s">
        <v>1927</v>
      </c>
      <c r="J107" s="1"/>
      <c r="K107" s="1"/>
      <c r="L107" s="101" t="s">
        <v>318</v>
      </c>
      <c r="M107" s="102"/>
      <c r="N107" s="102"/>
      <c r="O107" s="102"/>
      <c r="P107" s="103"/>
      <c r="Q107" s="103"/>
      <c r="R107" s="100">
        <v>0</v>
      </c>
      <c r="S107" s="190">
        <v>0</v>
      </c>
      <c r="T107" s="103">
        <v>0</v>
      </c>
      <c r="U107" s="103">
        <v>3810</v>
      </c>
      <c r="V107" s="6">
        <f t="shared" ref="V107:V133" si="4">R107+S107+T107+U107</f>
        <v>3810</v>
      </c>
    </row>
    <row r="108" spans="1:23" ht="49.5" customHeight="1" thickTop="1" thickBot="1">
      <c r="A108" s="6">
        <v>106</v>
      </c>
      <c r="B108" s="1" t="s">
        <v>736</v>
      </c>
      <c r="C108" s="1" t="s">
        <v>1220</v>
      </c>
      <c r="D108" s="4" t="s">
        <v>1941</v>
      </c>
      <c r="E108" s="11" t="s">
        <v>1940</v>
      </c>
      <c r="F108" s="4">
        <v>23246</v>
      </c>
      <c r="G108" s="1" t="s">
        <v>1942</v>
      </c>
      <c r="H108" s="6" t="s">
        <v>1931</v>
      </c>
      <c r="I108" s="1" t="s">
        <v>1943</v>
      </c>
      <c r="J108" s="1"/>
      <c r="K108" s="1"/>
      <c r="L108" s="101" t="s">
        <v>318</v>
      </c>
      <c r="M108" s="102"/>
      <c r="N108" s="102"/>
      <c r="O108" s="102"/>
      <c r="P108" s="103"/>
      <c r="Q108" s="103"/>
      <c r="R108" s="100">
        <v>0</v>
      </c>
      <c r="S108" s="190">
        <v>0</v>
      </c>
      <c r="T108" s="103">
        <v>0</v>
      </c>
      <c r="U108" s="103">
        <v>23246</v>
      </c>
      <c r="V108" s="6">
        <f t="shared" si="4"/>
        <v>23246</v>
      </c>
    </row>
    <row r="109" spans="1:23" ht="49.5" customHeight="1" thickTop="1" thickBot="1">
      <c r="A109" s="6">
        <v>107</v>
      </c>
      <c r="B109" s="1" t="s">
        <v>2010</v>
      </c>
      <c r="C109" s="1" t="s">
        <v>1220</v>
      </c>
      <c r="D109" s="4" t="s">
        <v>2008</v>
      </c>
      <c r="E109" s="11" t="s">
        <v>2009</v>
      </c>
      <c r="F109" s="4">
        <v>300</v>
      </c>
      <c r="G109" s="1" t="s">
        <v>2010</v>
      </c>
      <c r="H109" s="6" t="s">
        <v>1933</v>
      </c>
      <c r="I109" s="1" t="s">
        <v>2011</v>
      </c>
      <c r="J109" s="1"/>
      <c r="K109" s="1"/>
      <c r="L109" s="11" t="s">
        <v>372</v>
      </c>
      <c r="M109" s="7"/>
      <c r="N109" s="7"/>
      <c r="O109" s="7"/>
      <c r="P109" s="6"/>
      <c r="Q109" s="6"/>
      <c r="R109" s="2">
        <v>0</v>
      </c>
      <c r="S109" s="187">
        <v>0</v>
      </c>
      <c r="T109" s="6">
        <v>0</v>
      </c>
      <c r="U109" s="6">
        <v>259.2</v>
      </c>
      <c r="V109" s="6">
        <f t="shared" si="4"/>
        <v>259.2</v>
      </c>
    </row>
    <row r="110" spans="1:23" ht="49.5" customHeight="1" thickTop="1" thickBot="1">
      <c r="A110" s="6">
        <v>108</v>
      </c>
      <c r="B110" s="1" t="s">
        <v>2014</v>
      </c>
      <c r="C110" s="1" t="s">
        <v>1220</v>
      </c>
      <c r="D110" s="4" t="s">
        <v>2013</v>
      </c>
      <c r="E110" s="11" t="s">
        <v>2012</v>
      </c>
      <c r="F110" s="4" t="s">
        <v>2015</v>
      </c>
      <c r="G110" s="1" t="s">
        <v>2014</v>
      </c>
      <c r="H110" s="6" t="s">
        <v>1934</v>
      </c>
      <c r="I110" s="1" t="s">
        <v>2011</v>
      </c>
      <c r="J110" s="1"/>
      <c r="K110" s="1"/>
      <c r="L110" s="11" t="s">
        <v>372</v>
      </c>
      <c r="M110" s="7"/>
      <c r="N110" s="7"/>
      <c r="O110" s="7"/>
      <c r="P110" s="6"/>
      <c r="Q110" s="6"/>
      <c r="R110" s="2">
        <v>0</v>
      </c>
      <c r="S110" s="187">
        <v>0</v>
      </c>
      <c r="T110" s="6">
        <v>0</v>
      </c>
      <c r="U110" s="6">
        <v>90.9</v>
      </c>
      <c r="V110" s="6">
        <f t="shared" si="4"/>
        <v>90.9</v>
      </c>
    </row>
    <row r="111" spans="1:23" ht="49.5" customHeight="1" thickTop="1" thickBot="1">
      <c r="A111" s="6">
        <v>109</v>
      </c>
      <c r="B111" s="1" t="s">
        <v>1428</v>
      </c>
      <c r="C111" s="1" t="s">
        <v>1220</v>
      </c>
      <c r="D111" s="4" t="s">
        <v>1972</v>
      </c>
      <c r="E111" s="11" t="s">
        <v>1971</v>
      </c>
      <c r="F111" s="4">
        <v>3990</v>
      </c>
      <c r="G111" s="1" t="s">
        <v>1973</v>
      </c>
      <c r="H111" s="6" t="s">
        <v>1956</v>
      </c>
      <c r="I111" s="1" t="s">
        <v>1974</v>
      </c>
      <c r="J111" s="1"/>
      <c r="K111" s="1"/>
      <c r="L111" s="101" t="s">
        <v>318</v>
      </c>
      <c r="M111" s="102"/>
      <c r="N111" s="102"/>
      <c r="O111" s="102"/>
      <c r="P111" s="103"/>
      <c r="Q111" s="103"/>
      <c r="R111" s="100">
        <v>0</v>
      </c>
      <c r="S111" s="190">
        <v>0</v>
      </c>
      <c r="T111" s="103">
        <v>0</v>
      </c>
      <c r="U111" s="211">
        <v>3990</v>
      </c>
      <c r="V111" s="6">
        <f t="shared" si="4"/>
        <v>3990</v>
      </c>
    </row>
    <row r="112" spans="1:23" ht="49.5" customHeight="1" thickTop="1" thickBot="1">
      <c r="A112" s="6">
        <v>110</v>
      </c>
      <c r="B112" s="1" t="s">
        <v>1487</v>
      </c>
      <c r="C112" s="1" t="s">
        <v>1220</v>
      </c>
      <c r="D112" s="4" t="s">
        <v>2005</v>
      </c>
      <c r="E112" s="11" t="s">
        <v>2004</v>
      </c>
      <c r="F112" s="4">
        <v>2000</v>
      </c>
      <c r="G112" s="1" t="s">
        <v>2030</v>
      </c>
      <c r="H112" s="6" t="s">
        <v>2003</v>
      </c>
      <c r="I112" s="1" t="s">
        <v>2029</v>
      </c>
      <c r="J112" s="1"/>
      <c r="K112" s="1"/>
      <c r="L112" s="101" t="s">
        <v>318</v>
      </c>
      <c r="M112" s="102"/>
      <c r="N112" s="102"/>
      <c r="O112" s="102"/>
      <c r="P112" s="103"/>
      <c r="Q112" s="103"/>
      <c r="R112" s="100">
        <v>0</v>
      </c>
      <c r="S112" s="190">
        <v>0</v>
      </c>
      <c r="T112" s="103">
        <v>0</v>
      </c>
      <c r="U112" s="103">
        <v>2000</v>
      </c>
      <c r="V112" s="6">
        <f t="shared" si="4"/>
        <v>2000</v>
      </c>
    </row>
    <row r="113" spans="1:22" ht="49.5" customHeight="1" thickTop="1" thickBot="1">
      <c r="A113" s="6">
        <v>111</v>
      </c>
      <c r="B113" s="1" t="s">
        <v>16</v>
      </c>
      <c r="C113" s="1" t="s">
        <v>1220</v>
      </c>
      <c r="D113" s="4" t="s">
        <v>2039</v>
      </c>
      <c r="E113" s="11" t="s">
        <v>2019</v>
      </c>
      <c r="F113" s="4" t="s">
        <v>2020</v>
      </c>
      <c r="G113" s="1" t="s">
        <v>2031</v>
      </c>
      <c r="H113" s="6" t="s">
        <v>2032</v>
      </c>
      <c r="I113" s="1" t="s">
        <v>2033</v>
      </c>
      <c r="J113" s="1"/>
      <c r="K113" s="1"/>
      <c r="L113" s="101" t="s">
        <v>318</v>
      </c>
      <c r="M113" s="102"/>
      <c r="N113" s="102"/>
      <c r="O113" s="102"/>
      <c r="P113" s="103"/>
      <c r="Q113" s="103"/>
      <c r="R113" s="100">
        <v>0</v>
      </c>
      <c r="S113" s="190">
        <v>0</v>
      </c>
      <c r="T113" s="103">
        <v>0</v>
      </c>
      <c r="U113" s="211" t="s">
        <v>2020</v>
      </c>
      <c r="V113" s="6">
        <f t="shared" si="4"/>
        <v>2081</v>
      </c>
    </row>
    <row r="114" spans="1:22" ht="49.5" customHeight="1" thickTop="1" thickBot="1">
      <c r="A114" s="6">
        <v>112</v>
      </c>
      <c r="B114" s="1" t="s">
        <v>16</v>
      </c>
      <c r="C114" s="1" t="s">
        <v>1220</v>
      </c>
      <c r="D114" s="4" t="s">
        <v>2037</v>
      </c>
      <c r="E114" s="11" t="s">
        <v>2034</v>
      </c>
      <c r="F114" s="4" t="s">
        <v>2021</v>
      </c>
      <c r="G114" s="1" t="s">
        <v>2038</v>
      </c>
      <c r="H114" s="6" t="s">
        <v>2036</v>
      </c>
      <c r="I114" s="1" t="s">
        <v>2035</v>
      </c>
      <c r="J114" s="1"/>
      <c r="K114" s="1"/>
      <c r="L114" s="101" t="s">
        <v>318</v>
      </c>
      <c r="M114" s="102"/>
      <c r="N114" s="102"/>
      <c r="O114" s="102"/>
      <c r="P114" s="103"/>
      <c r="Q114" s="103"/>
      <c r="R114" s="100">
        <v>0</v>
      </c>
      <c r="S114" s="190">
        <v>0</v>
      </c>
      <c r="T114" s="103">
        <v>0</v>
      </c>
      <c r="U114" s="103">
        <v>0</v>
      </c>
      <c r="V114" s="6">
        <f t="shared" si="4"/>
        <v>0</v>
      </c>
    </row>
    <row r="115" spans="1:22" ht="49.5" customHeight="1" thickTop="1" thickBot="1">
      <c r="A115" s="6">
        <v>113</v>
      </c>
      <c r="B115" s="1" t="s">
        <v>576</v>
      </c>
      <c r="C115" s="1" t="s">
        <v>1220</v>
      </c>
      <c r="D115" s="4" t="s">
        <v>2175</v>
      </c>
      <c r="E115" s="11" t="s">
        <v>1493</v>
      </c>
      <c r="F115" s="4">
        <v>9000</v>
      </c>
      <c r="G115" s="1" t="s">
        <v>2176</v>
      </c>
      <c r="H115" s="6" t="s">
        <v>2062</v>
      </c>
      <c r="I115" s="1" t="s">
        <v>2129</v>
      </c>
      <c r="J115" s="1"/>
      <c r="K115" s="1"/>
      <c r="L115" s="101" t="s">
        <v>318</v>
      </c>
      <c r="M115" s="102"/>
      <c r="N115" s="102"/>
      <c r="O115" s="102"/>
      <c r="P115" s="103"/>
      <c r="Q115" s="103"/>
      <c r="R115" s="100">
        <v>0</v>
      </c>
      <c r="S115" s="190">
        <v>0</v>
      </c>
      <c r="T115" s="103">
        <v>0</v>
      </c>
      <c r="U115" s="103">
        <v>9000</v>
      </c>
      <c r="V115" s="6">
        <f t="shared" si="4"/>
        <v>9000</v>
      </c>
    </row>
    <row r="116" spans="1:22" ht="49.5" customHeight="1" thickTop="1" thickBot="1">
      <c r="A116" s="6">
        <v>114</v>
      </c>
      <c r="B116" s="1" t="s">
        <v>1428</v>
      </c>
      <c r="C116" s="1" t="s">
        <v>1220</v>
      </c>
      <c r="D116" s="4" t="s">
        <v>2178</v>
      </c>
      <c r="E116" s="11" t="s">
        <v>2177</v>
      </c>
      <c r="F116" s="4">
        <v>391</v>
      </c>
      <c r="G116" s="1" t="s">
        <v>2179</v>
      </c>
      <c r="H116" s="6" t="s">
        <v>2088</v>
      </c>
      <c r="I116" s="1" t="s">
        <v>2141</v>
      </c>
      <c r="J116" s="1"/>
      <c r="K116" s="1"/>
      <c r="L116" s="101" t="s">
        <v>318</v>
      </c>
      <c r="M116" s="102"/>
      <c r="N116" s="102"/>
      <c r="O116" s="102"/>
      <c r="P116" s="103"/>
      <c r="Q116" s="103"/>
      <c r="R116" s="100">
        <v>0</v>
      </c>
      <c r="S116" s="190">
        <v>0</v>
      </c>
      <c r="T116" s="103">
        <v>0</v>
      </c>
      <c r="U116" s="103">
        <v>391</v>
      </c>
      <c r="V116" s="6">
        <f t="shared" si="4"/>
        <v>391</v>
      </c>
    </row>
    <row r="117" spans="1:22" ht="49.5" customHeight="1" thickTop="1" thickBot="1">
      <c r="A117" s="6">
        <v>115</v>
      </c>
      <c r="B117" s="1" t="s">
        <v>1428</v>
      </c>
      <c r="C117" s="1" t="s">
        <v>1220</v>
      </c>
      <c r="D117" s="4" t="s">
        <v>2173</v>
      </c>
      <c r="E117" s="11" t="s">
        <v>1247</v>
      </c>
      <c r="F117" s="4">
        <v>5495</v>
      </c>
      <c r="G117" s="1" t="s">
        <v>2174</v>
      </c>
      <c r="H117" s="6" t="s">
        <v>2089</v>
      </c>
      <c r="I117" s="1" t="s">
        <v>2141</v>
      </c>
      <c r="J117" s="1"/>
      <c r="K117" s="1"/>
      <c r="L117" s="11" t="s">
        <v>372</v>
      </c>
      <c r="M117" s="7"/>
      <c r="N117" s="7"/>
      <c r="O117" s="7"/>
      <c r="P117" s="6"/>
      <c r="Q117" s="6"/>
      <c r="R117" s="2">
        <v>0</v>
      </c>
      <c r="S117" s="187">
        <v>0</v>
      </c>
      <c r="T117" s="6">
        <v>0</v>
      </c>
      <c r="U117" s="6">
        <v>0</v>
      </c>
      <c r="V117" s="6">
        <f t="shared" si="4"/>
        <v>0</v>
      </c>
    </row>
    <row r="118" spans="1:22" s="10" customFormat="1" ht="49.5" customHeight="1" thickTop="1" thickBot="1">
      <c r="A118" s="6">
        <v>116</v>
      </c>
      <c r="B118" s="1" t="s">
        <v>1395</v>
      </c>
      <c r="C118" s="1" t="s">
        <v>1220</v>
      </c>
      <c r="D118" s="11" t="s">
        <v>2183</v>
      </c>
      <c r="E118" s="11" t="s">
        <v>2181</v>
      </c>
      <c r="F118" s="11">
        <v>10000</v>
      </c>
      <c r="G118" s="1" t="s">
        <v>2184</v>
      </c>
      <c r="H118" s="6" t="s">
        <v>2157</v>
      </c>
      <c r="I118" s="1" t="s">
        <v>2182</v>
      </c>
      <c r="J118" s="1"/>
      <c r="K118" s="1"/>
      <c r="L118" s="11" t="s">
        <v>372</v>
      </c>
      <c r="M118" s="7"/>
      <c r="N118" s="7"/>
      <c r="O118" s="7"/>
      <c r="P118" s="6"/>
      <c r="Q118" s="6"/>
      <c r="R118" s="2">
        <v>0</v>
      </c>
      <c r="S118" s="187">
        <v>0</v>
      </c>
      <c r="T118" s="6">
        <v>0</v>
      </c>
      <c r="U118" s="1">
        <v>0</v>
      </c>
      <c r="V118" s="1">
        <f t="shared" si="4"/>
        <v>0</v>
      </c>
    </row>
    <row r="119" spans="1:22" s="10" customFormat="1" ht="49.5" customHeight="1" thickTop="1" thickBot="1">
      <c r="A119" s="6">
        <v>117</v>
      </c>
      <c r="B119" s="36" t="s">
        <v>576</v>
      </c>
      <c r="C119" s="1" t="s">
        <v>1220</v>
      </c>
      <c r="D119" s="11" t="s">
        <v>2186</v>
      </c>
      <c r="E119" s="11" t="s">
        <v>2185</v>
      </c>
      <c r="F119" s="11">
        <v>1200</v>
      </c>
      <c r="G119" s="1" t="s">
        <v>2187</v>
      </c>
      <c r="H119" s="6" t="s">
        <v>2159</v>
      </c>
      <c r="I119" s="1" t="s">
        <v>2188</v>
      </c>
      <c r="J119" s="1"/>
      <c r="K119" s="1"/>
      <c r="L119" s="101" t="s">
        <v>318</v>
      </c>
      <c r="M119" s="102"/>
      <c r="N119" s="102"/>
      <c r="O119" s="102"/>
      <c r="P119" s="103"/>
      <c r="Q119" s="103"/>
      <c r="R119" s="100">
        <v>0</v>
      </c>
      <c r="S119" s="190">
        <v>0</v>
      </c>
      <c r="T119" s="103">
        <v>0</v>
      </c>
      <c r="U119" s="212">
        <v>1200</v>
      </c>
      <c r="V119" s="1">
        <f t="shared" si="4"/>
        <v>1200</v>
      </c>
    </row>
    <row r="120" spans="1:22" s="10" customFormat="1" ht="49.5" customHeight="1" thickTop="1" thickBot="1">
      <c r="A120" s="6">
        <v>118</v>
      </c>
      <c r="B120" s="1" t="s">
        <v>17</v>
      </c>
      <c r="C120" s="1" t="s">
        <v>1220</v>
      </c>
      <c r="D120" s="11" t="s">
        <v>2190</v>
      </c>
      <c r="E120" s="11" t="s">
        <v>2165</v>
      </c>
      <c r="F120" s="11">
        <v>21700</v>
      </c>
      <c r="G120" s="1" t="s">
        <v>2191</v>
      </c>
      <c r="H120" s="6" t="s">
        <v>2164</v>
      </c>
      <c r="I120" s="1" t="s">
        <v>2189</v>
      </c>
      <c r="J120" s="1"/>
      <c r="K120" s="1"/>
      <c r="L120" s="11" t="s">
        <v>372</v>
      </c>
      <c r="M120" s="7"/>
      <c r="N120" s="7"/>
      <c r="O120" s="7"/>
      <c r="P120" s="6"/>
      <c r="Q120" s="6"/>
      <c r="R120" s="2">
        <v>0</v>
      </c>
      <c r="S120" s="187">
        <v>0</v>
      </c>
      <c r="T120" s="6">
        <v>0</v>
      </c>
      <c r="U120" s="1">
        <v>0</v>
      </c>
      <c r="V120" s="1">
        <f t="shared" si="4"/>
        <v>0</v>
      </c>
    </row>
    <row r="121" spans="1:22" ht="49.5" customHeight="1" thickTop="1" thickBot="1">
      <c r="A121" s="6">
        <v>119</v>
      </c>
      <c r="B121" s="1" t="s">
        <v>17</v>
      </c>
      <c r="C121" s="1" t="s">
        <v>1220</v>
      </c>
      <c r="D121" s="4" t="s">
        <v>2236</v>
      </c>
      <c r="E121" s="11" t="s">
        <v>840</v>
      </c>
      <c r="F121" s="4" t="s">
        <v>2237</v>
      </c>
      <c r="G121" s="1" t="s">
        <v>722</v>
      </c>
      <c r="H121" s="6" t="s">
        <v>2168</v>
      </c>
      <c r="I121" s="1" t="s">
        <v>2227</v>
      </c>
      <c r="J121" s="1"/>
      <c r="K121" s="1"/>
      <c r="L121" s="11" t="s">
        <v>372</v>
      </c>
      <c r="M121" s="7"/>
      <c r="N121" s="7"/>
      <c r="O121" s="7"/>
      <c r="P121" s="6"/>
      <c r="Q121" s="6"/>
      <c r="R121" s="2">
        <v>0</v>
      </c>
      <c r="S121" s="187">
        <v>0</v>
      </c>
      <c r="T121" s="6">
        <v>0</v>
      </c>
      <c r="U121" s="6">
        <v>0</v>
      </c>
      <c r="V121" s="1">
        <f t="shared" si="4"/>
        <v>0</v>
      </c>
    </row>
    <row r="122" spans="1:22" ht="49.5" customHeight="1" thickTop="1" thickBot="1">
      <c r="A122" s="6">
        <v>120</v>
      </c>
      <c r="B122" s="1" t="s">
        <v>2225</v>
      </c>
      <c r="C122" s="1" t="s">
        <v>1220</v>
      </c>
      <c r="D122" s="4" t="s">
        <v>2226</v>
      </c>
      <c r="E122" s="11" t="s">
        <v>2180</v>
      </c>
      <c r="F122" s="4">
        <v>2301</v>
      </c>
      <c r="G122" s="1" t="s">
        <v>1674</v>
      </c>
      <c r="H122" s="6" t="s">
        <v>2172</v>
      </c>
      <c r="I122" s="1" t="s">
        <v>2227</v>
      </c>
      <c r="J122" s="1"/>
      <c r="K122" s="1"/>
      <c r="L122" s="11" t="s">
        <v>372</v>
      </c>
      <c r="M122" s="7"/>
      <c r="N122" s="7"/>
      <c r="O122" s="7"/>
      <c r="P122" s="6"/>
      <c r="Q122" s="6"/>
      <c r="R122" s="2">
        <v>0</v>
      </c>
      <c r="S122" s="187">
        <v>0</v>
      </c>
      <c r="T122" s="6">
        <v>0</v>
      </c>
      <c r="U122" s="6">
        <v>0</v>
      </c>
      <c r="V122" s="1">
        <f t="shared" si="4"/>
        <v>0</v>
      </c>
    </row>
    <row r="123" spans="1:22" ht="49.5" customHeight="1" thickTop="1" thickBot="1">
      <c r="A123" s="6">
        <v>121</v>
      </c>
      <c r="B123" s="1" t="s">
        <v>1428</v>
      </c>
      <c r="C123" s="1" t="s">
        <v>1220</v>
      </c>
      <c r="D123" s="4" t="s">
        <v>2231</v>
      </c>
      <c r="E123" s="11" t="s">
        <v>2230</v>
      </c>
      <c r="F123" s="4">
        <v>8238</v>
      </c>
      <c r="G123" s="1" t="s">
        <v>2232</v>
      </c>
      <c r="H123" s="6" t="s">
        <v>2229</v>
      </c>
      <c r="I123" s="1" t="s">
        <v>2235</v>
      </c>
      <c r="J123" s="1"/>
      <c r="K123" s="1"/>
      <c r="L123" s="11" t="s">
        <v>372</v>
      </c>
      <c r="M123" s="7"/>
      <c r="N123" s="7"/>
      <c r="O123" s="7"/>
      <c r="P123" s="6"/>
      <c r="Q123" s="6"/>
      <c r="R123" s="2">
        <v>0</v>
      </c>
      <c r="S123" s="187">
        <v>0</v>
      </c>
      <c r="T123" s="6">
        <v>0</v>
      </c>
      <c r="U123" s="6">
        <v>0</v>
      </c>
      <c r="V123" s="1">
        <f t="shared" si="4"/>
        <v>0</v>
      </c>
    </row>
    <row r="124" spans="1:22" ht="49.5" customHeight="1" thickTop="1" thickBot="1">
      <c r="A124" s="6">
        <v>122</v>
      </c>
      <c r="B124" s="1" t="s">
        <v>2661</v>
      </c>
      <c r="C124" s="1" t="s">
        <v>1220</v>
      </c>
      <c r="D124" s="4" t="s">
        <v>2658</v>
      </c>
      <c r="E124" s="11" t="s">
        <v>2659</v>
      </c>
      <c r="F124" s="4">
        <v>3520</v>
      </c>
      <c r="G124" s="1" t="s">
        <v>2660</v>
      </c>
      <c r="H124" s="6" t="s">
        <v>2233</v>
      </c>
      <c r="I124" s="1" t="s">
        <v>2279</v>
      </c>
      <c r="J124" s="1"/>
      <c r="K124" s="1"/>
      <c r="L124" s="11" t="s">
        <v>372</v>
      </c>
      <c r="M124" s="7"/>
      <c r="N124" s="7"/>
      <c r="O124" s="7"/>
      <c r="P124" s="6"/>
      <c r="Q124" s="6"/>
      <c r="R124" s="2">
        <v>0</v>
      </c>
      <c r="S124" s="187">
        <v>0</v>
      </c>
      <c r="T124" s="6">
        <v>0</v>
      </c>
      <c r="U124" s="6">
        <v>0</v>
      </c>
      <c r="V124" s="1">
        <f t="shared" si="4"/>
        <v>0</v>
      </c>
    </row>
    <row r="125" spans="1:22" ht="49.5" customHeight="1" thickTop="1" thickBot="1">
      <c r="A125" s="6">
        <v>123</v>
      </c>
      <c r="B125" s="1" t="s">
        <v>715</v>
      </c>
      <c r="C125" s="1" t="s">
        <v>1220</v>
      </c>
      <c r="D125" s="11" t="s">
        <v>2316</v>
      </c>
      <c r="E125" s="140" t="s">
        <v>2317</v>
      </c>
      <c r="F125" s="4">
        <v>361.2</v>
      </c>
      <c r="G125" s="1" t="s">
        <v>2319</v>
      </c>
      <c r="H125" s="6" t="s">
        <v>2234</v>
      </c>
      <c r="I125" s="1" t="s">
        <v>2318</v>
      </c>
      <c r="J125" s="1"/>
      <c r="K125" s="1"/>
      <c r="L125" s="101" t="s">
        <v>318</v>
      </c>
      <c r="M125" s="102"/>
      <c r="N125" s="102"/>
      <c r="O125" s="102"/>
      <c r="P125" s="103"/>
      <c r="Q125" s="103"/>
      <c r="R125" s="100">
        <v>0</v>
      </c>
      <c r="S125" s="190">
        <v>0</v>
      </c>
      <c r="T125" s="103">
        <v>0</v>
      </c>
      <c r="U125" s="103">
        <v>0</v>
      </c>
      <c r="V125" s="6">
        <f t="shared" si="4"/>
        <v>0</v>
      </c>
    </row>
    <row r="126" spans="1:22" ht="49.5" customHeight="1" thickTop="1" thickBot="1">
      <c r="A126" s="6">
        <v>124</v>
      </c>
      <c r="B126" s="1" t="s">
        <v>1375</v>
      </c>
      <c r="C126" s="1" t="s">
        <v>1220</v>
      </c>
      <c r="D126" s="4" t="s">
        <v>2321</v>
      </c>
      <c r="E126" s="17" t="s">
        <v>2270</v>
      </c>
      <c r="F126" s="4">
        <v>535</v>
      </c>
      <c r="G126" s="1" t="s">
        <v>2322</v>
      </c>
      <c r="H126" s="6" t="s">
        <v>2269</v>
      </c>
      <c r="I126" s="124" t="s">
        <v>2320</v>
      </c>
      <c r="J126" s="1"/>
      <c r="K126" s="1"/>
      <c r="L126" s="11" t="s">
        <v>372</v>
      </c>
      <c r="M126" s="7"/>
      <c r="N126" s="7"/>
      <c r="O126" s="7"/>
      <c r="P126" s="6"/>
      <c r="Q126" s="6"/>
      <c r="R126" s="2">
        <v>0</v>
      </c>
      <c r="S126" s="187">
        <v>0</v>
      </c>
      <c r="T126" s="6">
        <v>0</v>
      </c>
      <c r="U126" s="6">
        <v>0</v>
      </c>
      <c r="V126" s="6">
        <f t="shared" si="4"/>
        <v>0</v>
      </c>
    </row>
    <row r="127" spans="1:22" ht="49.5" customHeight="1" thickTop="1" thickBot="1">
      <c r="A127" s="6">
        <v>125</v>
      </c>
      <c r="B127" s="1" t="s">
        <v>576</v>
      </c>
      <c r="C127" s="1" t="s">
        <v>1220</v>
      </c>
      <c r="D127" s="4" t="s">
        <v>2324</v>
      </c>
      <c r="E127" s="17" t="s">
        <v>2323</v>
      </c>
      <c r="F127" s="4">
        <v>1660</v>
      </c>
      <c r="G127" s="1" t="s">
        <v>2325</v>
      </c>
      <c r="H127" s="6" t="s">
        <v>2271</v>
      </c>
      <c r="I127" s="124" t="s">
        <v>2320</v>
      </c>
      <c r="J127" s="1"/>
      <c r="K127" s="1"/>
      <c r="L127" s="11" t="s">
        <v>372</v>
      </c>
      <c r="M127" s="7"/>
      <c r="N127" s="7"/>
      <c r="O127" s="7"/>
      <c r="P127" s="6"/>
      <c r="Q127" s="6"/>
      <c r="R127" s="2">
        <v>0</v>
      </c>
      <c r="S127" s="187">
        <v>0</v>
      </c>
      <c r="T127" s="6">
        <v>0</v>
      </c>
      <c r="U127" s="6">
        <v>0</v>
      </c>
      <c r="V127" s="6">
        <f t="shared" si="4"/>
        <v>0</v>
      </c>
    </row>
    <row r="128" spans="1:22" ht="49.5" customHeight="1" thickTop="1" thickBot="1">
      <c r="A128" s="6">
        <v>126</v>
      </c>
      <c r="B128" s="1" t="s">
        <v>736</v>
      </c>
      <c r="C128" s="1" t="s">
        <v>1220</v>
      </c>
      <c r="D128" s="4" t="s">
        <v>2328</v>
      </c>
      <c r="E128" s="11" t="s">
        <v>2326</v>
      </c>
      <c r="F128" s="4">
        <v>25400</v>
      </c>
      <c r="G128" s="1" t="s">
        <v>2327</v>
      </c>
      <c r="H128" s="6" t="s">
        <v>2272</v>
      </c>
      <c r="I128" s="124" t="s">
        <v>2320</v>
      </c>
      <c r="J128" s="1"/>
      <c r="K128" s="1"/>
      <c r="L128" s="11" t="s">
        <v>372</v>
      </c>
      <c r="M128" s="7"/>
      <c r="N128" s="7"/>
      <c r="O128" s="7"/>
      <c r="P128" s="6"/>
      <c r="Q128" s="6"/>
      <c r="R128" s="2">
        <v>0</v>
      </c>
      <c r="S128" s="187">
        <v>0</v>
      </c>
      <c r="T128" s="6">
        <v>0</v>
      </c>
      <c r="U128" s="6">
        <v>0</v>
      </c>
      <c r="V128" s="6">
        <f t="shared" si="4"/>
        <v>0</v>
      </c>
    </row>
    <row r="129" spans="1:22" ht="49.5" customHeight="1" thickTop="1" thickBot="1">
      <c r="A129" s="6">
        <v>127</v>
      </c>
      <c r="B129" s="1" t="s">
        <v>1428</v>
      </c>
      <c r="C129" s="1" t="s">
        <v>1220</v>
      </c>
      <c r="D129" s="4" t="s">
        <v>2331</v>
      </c>
      <c r="E129" s="11" t="s">
        <v>2329</v>
      </c>
      <c r="F129" s="4">
        <v>7495</v>
      </c>
      <c r="G129" s="1" t="s">
        <v>2332</v>
      </c>
      <c r="H129" s="6" t="s">
        <v>2275</v>
      </c>
      <c r="I129" s="1" t="s">
        <v>2330</v>
      </c>
      <c r="J129" s="1"/>
      <c r="K129" s="1"/>
      <c r="L129" s="11" t="s">
        <v>372</v>
      </c>
      <c r="M129" s="7"/>
      <c r="N129" s="7"/>
      <c r="O129" s="7"/>
      <c r="P129" s="6"/>
      <c r="Q129" s="6"/>
      <c r="R129" s="2">
        <v>0</v>
      </c>
      <c r="S129" s="187">
        <v>0</v>
      </c>
      <c r="T129" s="6">
        <v>0</v>
      </c>
      <c r="U129" s="6">
        <v>0</v>
      </c>
      <c r="V129" s="6">
        <f t="shared" si="4"/>
        <v>0</v>
      </c>
    </row>
    <row r="130" spans="1:22" ht="49.5" customHeight="1" thickTop="1" thickBot="1">
      <c r="A130" s="6">
        <v>128</v>
      </c>
      <c r="B130" s="1" t="s">
        <v>2335</v>
      </c>
      <c r="C130" s="1" t="s">
        <v>1220</v>
      </c>
      <c r="D130" s="4" t="s">
        <v>2334</v>
      </c>
      <c r="E130" s="11" t="s">
        <v>2333</v>
      </c>
      <c r="F130" s="4">
        <v>1760</v>
      </c>
      <c r="G130" s="1" t="s">
        <v>2336</v>
      </c>
      <c r="H130" s="6" t="s">
        <v>2276</v>
      </c>
      <c r="I130" s="1" t="s">
        <v>2330</v>
      </c>
      <c r="J130" s="1"/>
      <c r="K130" s="1"/>
      <c r="L130" s="11" t="s">
        <v>372</v>
      </c>
      <c r="M130" s="7"/>
      <c r="N130" s="7"/>
      <c r="O130" s="7"/>
      <c r="P130" s="6"/>
      <c r="Q130" s="6"/>
      <c r="R130" s="2">
        <v>0</v>
      </c>
      <c r="S130" s="187">
        <v>0</v>
      </c>
      <c r="T130" s="6">
        <v>0</v>
      </c>
      <c r="U130" s="6">
        <v>0</v>
      </c>
      <c r="V130" s="6">
        <f t="shared" si="4"/>
        <v>0</v>
      </c>
    </row>
    <row r="131" spans="1:22" ht="49.5" customHeight="1" thickTop="1" thickBot="1">
      <c r="A131" s="6">
        <v>129</v>
      </c>
      <c r="B131" s="1" t="s">
        <v>16</v>
      </c>
      <c r="C131" s="1" t="s">
        <v>1220</v>
      </c>
      <c r="D131" s="4" t="s">
        <v>2396</v>
      </c>
      <c r="E131" s="11" t="s">
        <v>2395</v>
      </c>
      <c r="F131" s="4">
        <v>700</v>
      </c>
      <c r="G131" s="1" t="s">
        <v>2397</v>
      </c>
      <c r="H131" s="6" t="s">
        <v>2350</v>
      </c>
      <c r="I131" s="1" t="s">
        <v>2373</v>
      </c>
      <c r="J131" s="1"/>
      <c r="K131" s="1"/>
      <c r="L131" s="11" t="s">
        <v>372</v>
      </c>
      <c r="M131" s="7"/>
      <c r="N131" s="7"/>
      <c r="O131" s="7"/>
      <c r="P131" s="6"/>
      <c r="Q131" s="6"/>
      <c r="R131" s="2">
        <v>0</v>
      </c>
      <c r="S131" s="187">
        <v>0</v>
      </c>
      <c r="T131" s="6">
        <v>0</v>
      </c>
      <c r="U131" s="6">
        <v>0</v>
      </c>
      <c r="V131" s="6">
        <f t="shared" si="4"/>
        <v>0</v>
      </c>
    </row>
    <row r="132" spans="1:22" ht="49.5" customHeight="1" thickTop="1" thickBot="1">
      <c r="A132" s="6">
        <v>130</v>
      </c>
      <c r="B132" s="1" t="s">
        <v>1809</v>
      </c>
      <c r="C132" s="1" t="s">
        <v>2368</v>
      </c>
      <c r="D132" s="15" t="s">
        <v>2367</v>
      </c>
      <c r="E132" s="11" t="s">
        <v>1628</v>
      </c>
      <c r="F132" s="4">
        <v>3788</v>
      </c>
      <c r="G132" s="1" t="s">
        <v>2369</v>
      </c>
      <c r="H132" s="6" t="s">
        <v>2355</v>
      </c>
      <c r="I132" s="1" t="s">
        <v>2370</v>
      </c>
      <c r="J132" s="1"/>
      <c r="K132" s="1"/>
      <c r="L132" s="11" t="s">
        <v>372</v>
      </c>
      <c r="M132" s="7"/>
      <c r="N132" s="7"/>
      <c r="O132" s="7"/>
      <c r="P132" s="6"/>
      <c r="Q132" s="6"/>
      <c r="R132" s="2">
        <v>0</v>
      </c>
      <c r="S132" s="187">
        <v>0</v>
      </c>
      <c r="T132" s="6">
        <v>0</v>
      </c>
      <c r="U132" s="6">
        <v>0</v>
      </c>
      <c r="V132" s="6">
        <f t="shared" si="4"/>
        <v>0</v>
      </c>
    </row>
    <row r="133" spans="1:22" ht="49.5" customHeight="1" thickTop="1" thickBot="1">
      <c r="A133" s="6">
        <v>131</v>
      </c>
      <c r="B133" s="1" t="s">
        <v>251</v>
      </c>
      <c r="C133" s="1" t="s">
        <v>1220</v>
      </c>
      <c r="D133" s="4" t="s">
        <v>2423</v>
      </c>
      <c r="E133" s="11" t="s">
        <v>1681</v>
      </c>
      <c r="F133" s="4">
        <v>30000</v>
      </c>
      <c r="G133" s="1" t="s">
        <v>2451</v>
      </c>
      <c r="H133" s="6" t="s">
        <v>2422</v>
      </c>
      <c r="I133" s="1" t="s">
        <v>2452</v>
      </c>
      <c r="J133" s="1"/>
      <c r="K133" s="1"/>
      <c r="L133" s="11" t="s">
        <v>372</v>
      </c>
      <c r="M133" s="7"/>
      <c r="N133" s="7"/>
      <c r="O133" s="7"/>
      <c r="P133" s="6"/>
      <c r="Q133" s="6"/>
      <c r="R133" s="2">
        <v>0</v>
      </c>
      <c r="S133" s="187">
        <v>0</v>
      </c>
      <c r="T133" s="6">
        <v>0</v>
      </c>
      <c r="U133" s="6">
        <v>0</v>
      </c>
      <c r="V133" s="6">
        <f t="shared" si="4"/>
        <v>0</v>
      </c>
    </row>
    <row r="134" spans="1:22" ht="49.5" customHeight="1" thickTop="1" thickBot="1">
      <c r="A134" s="6">
        <v>132</v>
      </c>
      <c r="B134" s="1" t="s">
        <v>2444</v>
      </c>
      <c r="C134" s="1" t="s">
        <v>1220</v>
      </c>
      <c r="D134" s="4" t="s">
        <v>2443</v>
      </c>
      <c r="E134" s="11" t="s">
        <v>2442</v>
      </c>
      <c r="F134" s="4">
        <v>4480</v>
      </c>
      <c r="G134" s="1" t="s">
        <v>2662</v>
      </c>
      <c r="H134" s="6" t="s">
        <v>2668</v>
      </c>
      <c r="I134" s="124" t="s">
        <v>2663</v>
      </c>
      <c r="J134" s="1"/>
      <c r="K134" s="1"/>
      <c r="L134" s="11" t="s">
        <v>372</v>
      </c>
      <c r="M134" s="7"/>
      <c r="N134" s="7"/>
      <c r="O134" s="7"/>
      <c r="P134" s="6"/>
      <c r="Q134" s="6"/>
      <c r="R134" s="2">
        <v>0</v>
      </c>
      <c r="S134" s="187">
        <v>0</v>
      </c>
      <c r="T134" s="6">
        <v>0</v>
      </c>
      <c r="U134" s="6">
        <v>0</v>
      </c>
      <c r="V134" s="6">
        <v>0</v>
      </c>
    </row>
    <row r="135" spans="1:22" ht="49.5" customHeight="1" thickTop="1" thickBot="1">
      <c r="A135" s="6">
        <v>133</v>
      </c>
      <c r="B135" s="1" t="s">
        <v>2444</v>
      </c>
      <c r="C135" s="1" t="s">
        <v>1220</v>
      </c>
      <c r="D135" s="4" t="s">
        <v>2665</v>
      </c>
      <c r="E135" s="11" t="s">
        <v>2457</v>
      </c>
      <c r="F135" s="4">
        <v>11500</v>
      </c>
      <c r="G135" s="1" t="s">
        <v>2666</v>
      </c>
      <c r="H135" s="6" t="s">
        <v>2667</v>
      </c>
      <c r="I135" s="1" t="s">
        <v>2664</v>
      </c>
      <c r="J135" s="1"/>
      <c r="K135" s="1"/>
      <c r="L135" s="11" t="s">
        <v>372</v>
      </c>
      <c r="M135" s="7"/>
      <c r="N135" s="7"/>
      <c r="O135" s="7"/>
      <c r="P135" s="6"/>
      <c r="Q135" s="6"/>
      <c r="R135" s="2">
        <v>0</v>
      </c>
      <c r="S135" s="187">
        <v>0</v>
      </c>
      <c r="T135" s="6">
        <v>0</v>
      </c>
      <c r="U135" s="6">
        <v>0</v>
      </c>
      <c r="V135" s="6">
        <v>0</v>
      </c>
    </row>
    <row r="136" spans="1:22" ht="49.5" customHeight="1" thickTop="1" thickBot="1">
      <c r="A136" s="6">
        <v>134</v>
      </c>
      <c r="B136" s="1" t="s">
        <v>2672</v>
      </c>
      <c r="C136" s="1" t="s">
        <v>1220</v>
      </c>
      <c r="D136" s="4" t="s">
        <v>2671</v>
      </c>
      <c r="E136" s="11" t="s">
        <v>2669</v>
      </c>
      <c r="F136" s="4">
        <v>2800</v>
      </c>
      <c r="G136" s="1" t="s">
        <v>2670</v>
      </c>
      <c r="H136" s="6" t="s">
        <v>2673</v>
      </c>
      <c r="I136" s="1" t="s">
        <v>2561</v>
      </c>
      <c r="J136" s="1"/>
      <c r="K136" s="1"/>
      <c r="L136" s="11" t="s">
        <v>372</v>
      </c>
      <c r="M136" s="7"/>
      <c r="N136" s="7"/>
      <c r="O136" s="7"/>
      <c r="P136" s="6"/>
      <c r="Q136" s="6"/>
      <c r="R136" s="2">
        <v>0</v>
      </c>
      <c r="S136" s="187">
        <v>0</v>
      </c>
      <c r="T136" s="6">
        <v>0</v>
      </c>
      <c r="U136" s="6">
        <v>0</v>
      </c>
      <c r="V136" s="6">
        <v>0</v>
      </c>
    </row>
    <row r="137" spans="1:22" ht="49.5" customHeight="1" thickTop="1" thickBot="1">
      <c r="A137" s="6">
        <v>135</v>
      </c>
      <c r="B137" s="1" t="s">
        <v>2014</v>
      </c>
      <c r="C137" s="1" t="s">
        <v>1220</v>
      </c>
      <c r="D137" s="4" t="s">
        <v>2677</v>
      </c>
      <c r="E137" s="11" t="s">
        <v>2012</v>
      </c>
      <c r="F137" s="4">
        <v>364</v>
      </c>
      <c r="G137" s="1" t="s">
        <v>2676</v>
      </c>
      <c r="H137" s="6" t="s">
        <v>2674</v>
      </c>
      <c r="I137" s="1" t="s">
        <v>2675</v>
      </c>
      <c r="J137" s="1"/>
      <c r="K137" s="1"/>
      <c r="L137" s="11" t="s">
        <v>372</v>
      </c>
      <c r="M137" s="7"/>
      <c r="N137" s="7"/>
      <c r="O137" s="7"/>
      <c r="P137" s="6"/>
      <c r="Q137" s="6"/>
      <c r="R137" s="2">
        <v>0</v>
      </c>
      <c r="S137" s="187">
        <v>0</v>
      </c>
      <c r="T137" s="6">
        <v>0</v>
      </c>
      <c r="U137" s="6">
        <v>0</v>
      </c>
      <c r="V137" s="6">
        <v>0</v>
      </c>
    </row>
    <row r="138" spans="1:22" ht="49.5" customHeight="1" thickTop="1" thickBot="1">
      <c r="A138" s="6">
        <v>136</v>
      </c>
      <c r="B138" s="1" t="s">
        <v>2683</v>
      </c>
      <c r="C138" s="1" t="s">
        <v>1220</v>
      </c>
      <c r="D138" s="4" t="s">
        <v>2680</v>
      </c>
      <c r="E138" s="16" t="s">
        <v>2681</v>
      </c>
      <c r="F138" s="11">
        <v>27328</v>
      </c>
      <c r="G138" s="1" t="s">
        <v>2682</v>
      </c>
      <c r="H138" s="6" t="s">
        <v>2679</v>
      </c>
      <c r="I138" s="1" t="s">
        <v>2678</v>
      </c>
      <c r="J138" s="1"/>
      <c r="K138" s="1"/>
      <c r="L138" s="11" t="s">
        <v>372</v>
      </c>
      <c r="M138" s="7"/>
      <c r="N138" s="7"/>
      <c r="O138" s="7"/>
      <c r="P138" s="6"/>
      <c r="Q138" s="6"/>
      <c r="R138" s="2">
        <v>0</v>
      </c>
      <c r="S138" s="187">
        <v>0</v>
      </c>
      <c r="T138" s="6">
        <v>0</v>
      </c>
      <c r="U138" s="6">
        <v>0</v>
      </c>
      <c r="V138" s="6">
        <v>0</v>
      </c>
    </row>
    <row r="139" spans="1:22" ht="49.5" customHeight="1" thickTop="1" thickBot="1">
      <c r="A139" s="6">
        <v>137</v>
      </c>
      <c r="B139" s="1" t="s">
        <v>715</v>
      </c>
      <c r="C139" s="1" t="s">
        <v>1220</v>
      </c>
      <c r="D139" s="4" t="s">
        <v>2690</v>
      </c>
      <c r="E139" s="11" t="s">
        <v>164</v>
      </c>
      <c r="F139" s="4">
        <v>43825</v>
      </c>
      <c r="G139" s="1" t="s">
        <v>2689</v>
      </c>
      <c r="H139" s="6" t="s">
        <v>2684</v>
      </c>
      <c r="I139" s="1" t="s">
        <v>2688</v>
      </c>
      <c r="J139" s="1"/>
      <c r="K139" s="1"/>
      <c r="L139" s="11" t="s">
        <v>372</v>
      </c>
      <c r="M139" s="7"/>
      <c r="N139" s="7"/>
      <c r="O139" s="7"/>
      <c r="P139" s="6"/>
      <c r="Q139" s="6"/>
      <c r="R139" s="2">
        <v>0</v>
      </c>
      <c r="S139" s="187">
        <v>0</v>
      </c>
      <c r="T139" s="6">
        <v>0</v>
      </c>
      <c r="U139" s="6">
        <v>0</v>
      </c>
      <c r="V139" s="6">
        <v>0</v>
      </c>
    </row>
    <row r="140" spans="1:22" ht="49.5" customHeight="1" thickTop="1" thickBot="1">
      <c r="A140" s="6">
        <v>138</v>
      </c>
      <c r="B140" s="1" t="s">
        <v>16</v>
      </c>
      <c r="C140" s="1" t="s">
        <v>1220</v>
      </c>
      <c r="D140" s="4" t="s">
        <v>2692</v>
      </c>
      <c r="E140" s="11" t="s">
        <v>2009</v>
      </c>
      <c r="F140" s="4">
        <v>3950</v>
      </c>
      <c r="G140" s="1" t="s">
        <v>2693</v>
      </c>
      <c r="H140" s="6" t="s">
        <v>2685</v>
      </c>
      <c r="I140" s="1" t="s">
        <v>2691</v>
      </c>
      <c r="J140" s="1"/>
      <c r="K140" s="1"/>
      <c r="L140" s="11" t="s">
        <v>372</v>
      </c>
      <c r="M140" s="7"/>
      <c r="N140" s="7"/>
      <c r="O140" s="7"/>
      <c r="P140" s="6"/>
      <c r="Q140" s="6"/>
      <c r="R140" s="2">
        <v>0</v>
      </c>
      <c r="S140" s="187">
        <v>0</v>
      </c>
      <c r="T140" s="6">
        <v>0</v>
      </c>
      <c r="U140" s="6">
        <v>0</v>
      </c>
      <c r="V140" s="6">
        <v>0</v>
      </c>
    </row>
    <row r="141" spans="1:22" ht="49.5" customHeight="1" thickTop="1" thickBot="1">
      <c r="A141" s="6">
        <v>139</v>
      </c>
      <c r="B141" s="1" t="s">
        <v>2697</v>
      </c>
      <c r="C141" s="1" t="s">
        <v>1220</v>
      </c>
      <c r="D141" s="4" t="s">
        <v>2698</v>
      </c>
      <c r="E141" s="11" t="s">
        <v>2694</v>
      </c>
      <c r="F141" s="4">
        <v>3648</v>
      </c>
      <c r="G141" s="1" t="s">
        <v>2695</v>
      </c>
      <c r="H141" s="6" t="s">
        <v>2686</v>
      </c>
      <c r="I141" s="1" t="s">
        <v>2696</v>
      </c>
      <c r="J141" s="1"/>
      <c r="K141" s="1"/>
      <c r="L141" s="11" t="s">
        <v>372</v>
      </c>
      <c r="M141" s="7"/>
      <c r="N141" s="7"/>
      <c r="O141" s="7"/>
      <c r="P141" s="6"/>
      <c r="Q141" s="6"/>
      <c r="R141" s="2">
        <v>0</v>
      </c>
      <c r="S141" s="187">
        <v>0</v>
      </c>
      <c r="T141" s="6">
        <v>0</v>
      </c>
      <c r="U141" s="6">
        <v>0</v>
      </c>
      <c r="V141" s="6">
        <v>0</v>
      </c>
    </row>
    <row r="142" spans="1:22" ht="49.5" customHeight="1" thickTop="1" thickBot="1">
      <c r="A142" s="6">
        <v>140</v>
      </c>
      <c r="B142" s="1" t="s">
        <v>2699</v>
      </c>
      <c r="C142" s="1" t="s">
        <v>1220</v>
      </c>
      <c r="D142" s="4" t="s">
        <v>2701</v>
      </c>
      <c r="E142" s="11" t="s">
        <v>2669</v>
      </c>
      <c r="F142" s="4">
        <v>2370</v>
      </c>
      <c r="G142" s="1" t="s">
        <v>2700</v>
      </c>
      <c r="H142" s="6" t="s">
        <v>2687</v>
      </c>
      <c r="I142" s="1" t="s">
        <v>2649</v>
      </c>
      <c r="J142" s="1"/>
      <c r="K142" s="1"/>
      <c r="L142" s="11" t="s">
        <v>372</v>
      </c>
      <c r="M142" s="7"/>
      <c r="N142" s="7"/>
      <c r="O142" s="7"/>
      <c r="P142" s="6"/>
      <c r="Q142" s="6"/>
      <c r="R142" s="2">
        <v>0</v>
      </c>
      <c r="S142" s="187">
        <v>0</v>
      </c>
      <c r="T142" s="6">
        <v>0</v>
      </c>
      <c r="U142" s="6">
        <v>0</v>
      </c>
      <c r="V142" s="6">
        <v>0</v>
      </c>
    </row>
    <row r="143" spans="1:22" ht="49.5" customHeight="1" thickTop="1" thickBot="1">
      <c r="A143" s="6"/>
      <c r="B143" s="1"/>
      <c r="C143" s="1"/>
      <c r="D143" s="4"/>
      <c r="E143" s="11"/>
      <c r="F143" s="4"/>
      <c r="G143" s="37"/>
      <c r="H143" s="6"/>
      <c r="I143" s="1"/>
      <c r="J143" s="1"/>
      <c r="K143" s="1"/>
      <c r="L143" s="1"/>
      <c r="M143" s="7"/>
      <c r="N143" s="7"/>
      <c r="O143" s="7"/>
      <c r="P143" s="6"/>
      <c r="Q143" s="6"/>
      <c r="R143" s="6"/>
      <c r="S143" s="192"/>
      <c r="T143" s="6"/>
      <c r="U143" s="6"/>
    </row>
    <row r="144" spans="1:22" ht="49.5" customHeight="1" thickTop="1" thickBot="1">
      <c r="A144" s="6"/>
      <c r="B144" s="1"/>
      <c r="C144" s="1"/>
      <c r="D144" s="4"/>
      <c r="E144" s="11"/>
      <c r="F144" s="4"/>
      <c r="G144" s="6"/>
      <c r="H144" s="6"/>
      <c r="I144" s="1"/>
      <c r="J144" s="1"/>
      <c r="K144" s="1"/>
      <c r="L144" s="1"/>
      <c r="M144" s="7"/>
      <c r="N144" s="7"/>
      <c r="O144" s="7"/>
      <c r="P144" s="6"/>
      <c r="Q144" s="6"/>
      <c r="R144" s="6"/>
      <c r="S144" s="192"/>
      <c r="T144" s="1"/>
      <c r="U144" s="6"/>
    </row>
    <row r="145" spans="1:21" ht="49.5" customHeight="1" thickTop="1" thickBot="1">
      <c r="A145" s="6"/>
      <c r="B145" s="1"/>
      <c r="C145" s="1"/>
      <c r="D145" s="38"/>
      <c r="E145" s="11"/>
      <c r="F145" s="4"/>
      <c r="G145" s="1"/>
      <c r="H145" s="6"/>
      <c r="I145" s="1"/>
      <c r="J145" s="1"/>
      <c r="K145" s="1"/>
      <c r="L145" s="1"/>
      <c r="M145" s="7"/>
      <c r="N145" s="7"/>
      <c r="O145" s="7"/>
      <c r="P145" s="6"/>
      <c r="Q145" s="6"/>
      <c r="R145" s="6"/>
      <c r="S145" s="192"/>
      <c r="T145" s="6"/>
      <c r="U145" s="6"/>
    </row>
    <row r="146" spans="1:21" ht="49.5" customHeight="1" thickTop="1" thickBot="1">
      <c r="A146" s="6"/>
      <c r="B146" s="1"/>
      <c r="C146" s="1"/>
      <c r="D146" s="4"/>
      <c r="E146" s="11"/>
      <c r="F146" s="4"/>
      <c r="G146" s="1"/>
      <c r="H146" s="6"/>
      <c r="I146" s="1"/>
      <c r="J146" s="1"/>
      <c r="K146" s="1"/>
      <c r="L146" s="1"/>
      <c r="M146" s="7"/>
      <c r="N146" s="7"/>
      <c r="O146" s="7"/>
      <c r="P146" s="6"/>
      <c r="Q146" s="6"/>
      <c r="R146" s="6"/>
      <c r="S146" s="192"/>
      <c r="T146" s="6"/>
      <c r="U146" s="6"/>
    </row>
    <row r="147" spans="1:21" ht="49.5" customHeight="1" thickTop="1" thickBot="1">
      <c r="A147" s="6"/>
      <c r="B147" s="1"/>
      <c r="C147" s="1"/>
      <c r="D147" s="4"/>
      <c r="E147" s="11"/>
      <c r="F147" s="4"/>
      <c r="G147" s="6"/>
      <c r="H147" s="6"/>
      <c r="I147" s="1"/>
      <c r="J147" s="1"/>
      <c r="K147" s="1"/>
      <c r="L147" s="1"/>
      <c r="M147" s="7"/>
      <c r="N147" s="7"/>
      <c r="O147" s="7"/>
      <c r="P147" s="6"/>
      <c r="Q147" s="6"/>
      <c r="R147" s="6"/>
      <c r="S147" s="192"/>
      <c r="T147" s="6"/>
      <c r="U147" s="6"/>
    </row>
    <row r="148" spans="1:21" ht="49.5" customHeight="1" thickTop="1" thickBot="1">
      <c r="A148" s="6"/>
      <c r="B148" s="1"/>
      <c r="C148" s="1"/>
      <c r="D148" s="4"/>
      <c r="E148" s="11"/>
      <c r="F148" s="4"/>
      <c r="G148" s="6"/>
      <c r="H148" s="6"/>
      <c r="I148" s="1"/>
      <c r="J148" s="1"/>
      <c r="K148" s="1"/>
      <c r="L148" s="1"/>
      <c r="M148" s="7"/>
      <c r="N148" s="7"/>
      <c r="O148" s="7"/>
      <c r="P148" s="6"/>
      <c r="Q148" s="6"/>
      <c r="R148" s="6"/>
      <c r="S148" s="192"/>
      <c r="T148" s="6"/>
      <c r="U148" s="6"/>
    </row>
    <row r="149" spans="1:21" ht="49.5" customHeight="1" thickTop="1" thickBot="1">
      <c r="A149" s="6"/>
      <c r="B149" s="1"/>
      <c r="C149" s="1"/>
      <c r="D149" s="4"/>
      <c r="E149" s="11"/>
      <c r="F149" s="4"/>
      <c r="G149" s="1"/>
      <c r="H149" s="6"/>
      <c r="I149" s="1"/>
      <c r="J149" s="1"/>
      <c r="K149" s="1"/>
      <c r="L149" s="1"/>
      <c r="M149" s="7"/>
      <c r="N149" s="7"/>
      <c r="O149" s="7"/>
      <c r="P149" s="6"/>
      <c r="Q149" s="6"/>
      <c r="R149" s="6"/>
      <c r="S149" s="192"/>
      <c r="T149" s="6"/>
      <c r="U149" s="6"/>
    </row>
    <row r="150" spans="1:21" ht="49.5" customHeight="1" thickTop="1" thickBot="1">
      <c r="A150" s="6"/>
      <c r="B150" s="1"/>
      <c r="C150" s="1"/>
      <c r="D150" s="4"/>
      <c r="E150" s="11"/>
      <c r="F150" s="4"/>
      <c r="G150" s="1"/>
      <c r="H150" s="6"/>
      <c r="I150" s="1"/>
      <c r="J150" s="1"/>
      <c r="K150" s="1"/>
      <c r="L150" s="1"/>
      <c r="M150" s="7"/>
      <c r="N150" s="7"/>
      <c r="O150" s="7"/>
      <c r="P150" s="6"/>
      <c r="Q150" s="6"/>
      <c r="R150" s="6"/>
      <c r="S150" s="192"/>
      <c r="T150" s="6"/>
      <c r="U150" s="6"/>
    </row>
    <row r="151" spans="1:21" ht="49.5" customHeight="1" thickTop="1" thickBot="1">
      <c r="A151" s="6"/>
      <c r="B151" s="1"/>
      <c r="C151" s="1"/>
      <c r="D151" s="4"/>
      <c r="E151" s="11"/>
      <c r="F151" s="4"/>
      <c r="G151" s="6"/>
      <c r="H151" s="6"/>
      <c r="I151" s="1"/>
      <c r="J151" s="1"/>
      <c r="K151" s="1"/>
      <c r="L151" s="1"/>
      <c r="M151" s="7"/>
      <c r="N151" s="7"/>
      <c r="O151" s="7"/>
      <c r="P151" s="6"/>
      <c r="Q151" s="6"/>
      <c r="R151" s="6"/>
      <c r="S151" s="192"/>
      <c r="T151" s="6"/>
      <c r="U151" s="6"/>
    </row>
    <row r="152" spans="1:21" ht="49.5" customHeight="1" thickTop="1" thickBot="1">
      <c r="A152" s="6"/>
      <c r="B152" s="1"/>
      <c r="C152" s="1"/>
      <c r="D152" s="4"/>
      <c r="E152" s="11"/>
      <c r="F152" s="4"/>
      <c r="G152" s="6"/>
      <c r="H152" s="6"/>
      <c r="I152" s="1"/>
      <c r="J152" s="1"/>
      <c r="K152" s="1"/>
      <c r="L152" s="1"/>
      <c r="M152" s="7"/>
      <c r="N152" s="7"/>
      <c r="O152" s="7"/>
      <c r="P152" s="6"/>
      <c r="Q152" s="6"/>
      <c r="R152" s="6"/>
      <c r="S152" s="192"/>
      <c r="T152" s="6"/>
      <c r="U152" s="6"/>
    </row>
    <row r="153" spans="1:21" ht="49.5" customHeight="1" thickTop="1" thickBot="1">
      <c r="A153" s="6"/>
      <c r="B153" s="1"/>
      <c r="C153" s="1"/>
      <c r="D153" s="4"/>
      <c r="E153" s="11"/>
      <c r="F153" s="4"/>
      <c r="G153" s="6"/>
      <c r="H153" s="6"/>
      <c r="I153" s="1"/>
      <c r="J153" s="1"/>
      <c r="K153" s="1"/>
      <c r="L153" s="1"/>
      <c r="M153" s="7"/>
      <c r="N153" s="7"/>
      <c r="O153" s="7"/>
      <c r="P153" s="6"/>
      <c r="Q153" s="6"/>
      <c r="R153" s="6"/>
      <c r="S153" s="192"/>
      <c r="T153" s="6"/>
      <c r="U153" s="6"/>
    </row>
    <row r="154" spans="1:21" ht="49.5" customHeight="1" thickTop="1" thickBot="1">
      <c r="A154" s="6"/>
      <c r="B154" s="1"/>
      <c r="C154" s="1"/>
      <c r="E154" s="4"/>
      <c r="F154" s="4"/>
      <c r="G154" s="6"/>
      <c r="H154" s="6"/>
      <c r="I154" s="1"/>
      <c r="J154" s="1"/>
      <c r="K154" s="1"/>
      <c r="L154" s="1"/>
      <c r="M154" s="7"/>
      <c r="N154" s="7"/>
      <c r="O154" s="7"/>
      <c r="P154" s="6"/>
      <c r="Q154" s="6"/>
      <c r="R154" s="6"/>
      <c r="S154" s="192"/>
      <c r="T154" s="6"/>
      <c r="U154" s="6"/>
    </row>
    <row r="155" spans="1:21" ht="49.5" customHeight="1" thickTop="1" thickBot="1">
      <c r="A155" s="6"/>
      <c r="B155" s="1"/>
      <c r="C155" s="1"/>
      <c r="D155" s="4"/>
      <c r="E155" s="11"/>
      <c r="F155" s="4"/>
      <c r="G155" s="1"/>
      <c r="H155" s="6"/>
      <c r="I155" s="1"/>
      <c r="J155" s="1"/>
      <c r="K155" s="1"/>
      <c r="L155" s="1"/>
      <c r="M155" s="7"/>
      <c r="N155" s="7"/>
      <c r="O155" s="7"/>
      <c r="P155" s="6"/>
      <c r="Q155" s="6"/>
      <c r="R155" s="6"/>
      <c r="S155" s="192"/>
      <c r="T155" s="6"/>
      <c r="U155" s="6"/>
    </row>
    <row r="156" spans="1:21" ht="49.5" customHeight="1" thickTop="1" thickBot="1">
      <c r="A156" s="6"/>
      <c r="B156" s="1"/>
      <c r="C156" s="1"/>
      <c r="D156" s="4"/>
      <c r="E156" s="11"/>
      <c r="F156" s="4"/>
      <c r="G156" s="1"/>
      <c r="H156" s="6"/>
      <c r="I156" s="1"/>
      <c r="J156" s="1"/>
      <c r="K156" s="1"/>
      <c r="L156" s="1"/>
      <c r="M156" s="7"/>
      <c r="N156" s="7"/>
      <c r="O156" s="7"/>
      <c r="P156" s="6"/>
      <c r="Q156" s="6"/>
      <c r="R156" s="6"/>
      <c r="S156" s="192"/>
      <c r="T156" s="122"/>
      <c r="U156" s="6"/>
    </row>
    <row r="157" spans="1:21" ht="49.5" customHeight="1" thickTop="1" thickBot="1">
      <c r="A157" s="6"/>
      <c r="B157" s="1"/>
      <c r="C157" s="1"/>
      <c r="D157" s="4"/>
      <c r="E157" s="11"/>
      <c r="F157" s="4"/>
      <c r="G157" s="1"/>
      <c r="H157" s="6"/>
      <c r="I157" s="1"/>
      <c r="J157" s="1"/>
      <c r="K157" s="1"/>
      <c r="L157" s="1"/>
      <c r="M157" s="7"/>
      <c r="N157" s="7"/>
      <c r="O157" s="7"/>
      <c r="P157" s="6"/>
      <c r="Q157" s="6"/>
      <c r="R157" s="6"/>
      <c r="S157" s="192"/>
      <c r="T157" s="6"/>
      <c r="U157" s="6"/>
    </row>
    <row r="158" spans="1:21" ht="49.5" customHeight="1" thickTop="1" thickBot="1">
      <c r="A158" s="6"/>
      <c r="B158" s="1"/>
      <c r="C158" s="1"/>
      <c r="D158" s="4"/>
      <c r="E158" s="11"/>
      <c r="F158" s="4"/>
      <c r="G158" s="6"/>
      <c r="H158" s="6"/>
      <c r="I158" s="1"/>
      <c r="J158" s="1"/>
      <c r="K158" s="1"/>
      <c r="L158" s="1"/>
      <c r="M158" s="7"/>
      <c r="N158" s="7"/>
      <c r="O158" s="7"/>
      <c r="P158" s="6"/>
      <c r="Q158" s="6"/>
      <c r="R158" s="6"/>
      <c r="S158" s="192"/>
      <c r="T158" s="6"/>
      <c r="U158" s="6"/>
    </row>
    <row r="159" spans="1:21" ht="49.5" customHeight="1" thickTop="1" thickBot="1">
      <c r="A159" s="6"/>
      <c r="B159" s="1"/>
      <c r="C159" s="1"/>
      <c r="D159" s="4"/>
      <c r="E159" s="11"/>
      <c r="F159" s="4"/>
      <c r="G159" s="6"/>
      <c r="H159" s="6"/>
      <c r="I159" s="1"/>
      <c r="J159" s="1"/>
      <c r="K159" s="1"/>
      <c r="L159" s="1"/>
      <c r="M159" s="7"/>
      <c r="N159" s="7"/>
      <c r="O159" s="7"/>
      <c r="P159" s="6"/>
      <c r="Q159" s="6"/>
      <c r="R159" s="6"/>
      <c r="S159" s="192"/>
      <c r="T159" s="6"/>
      <c r="U159" s="6"/>
    </row>
    <row r="160" spans="1:21" ht="49.5" customHeight="1" thickTop="1" thickBot="1">
      <c r="A160" s="6"/>
      <c r="B160" s="1"/>
      <c r="C160" s="1"/>
      <c r="D160" s="4"/>
      <c r="E160" s="11"/>
      <c r="F160" s="4"/>
      <c r="G160" s="1"/>
      <c r="H160" s="6"/>
      <c r="I160" s="1"/>
      <c r="J160" s="1"/>
      <c r="K160" s="1"/>
      <c r="L160" s="1"/>
      <c r="M160" s="7"/>
      <c r="N160" s="7"/>
      <c r="O160" s="7"/>
      <c r="P160" s="6"/>
      <c r="Q160" s="6"/>
      <c r="R160" s="6"/>
      <c r="S160" s="192"/>
      <c r="T160" s="6"/>
      <c r="U160" s="6"/>
    </row>
    <row r="161" spans="1:21" ht="49.5" customHeight="1" thickTop="1" thickBot="1">
      <c r="A161" s="6"/>
      <c r="B161" s="1"/>
      <c r="C161" s="1"/>
      <c r="D161" s="4"/>
      <c r="E161" s="11"/>
      <c r="F161" s="4"/>
      <c r="G161" s="6"/>
      <c r="H161" s="6"/>
      <c r="I161" s="1"/>
      <c r="J161" s="1"/>
      <c r="K161" s="1"/>
      <c r="L161" s="1"/>
      <c r="M161" s="7"/>
      <c r="N161" s="7"/>
      <c r="O161" s="7"/>
      <c r="P161" s="6"/>
      <c r="Q161" s="6"/>
      <c r="R161" s="6"/>
      <c r="S161" s="192"/>
      <c r="T161" s="6"/>
      <c r="U161" s="6"/>
    </row>
    <row r="162" spans="1:21" ht="49.5" customHeight="1" thickTop="1" thickBot="1">
      <c r="A162" s="6"/>
      <c r="B162" s="1"/>
      <c r="C162" s="1"/>
      <c r="D162" s="4"/>
      <c r="E162" s="11"/>
      <c r="F162" s="4"/>
      <c r="G162" s="6"/>
      <c r="H162" s="6"/>
      <c r="I162" s="1"/>
      <c r="J162" s="1"/>
      <c r="K162" s="1"/>
      <c r="L162" s="1"/>
      <c r="M162" s="7"/>
      <c r="N162" s="7"/>
      <c r="O162" s="7"/>
      <c r="P162" s="6"/>
      <c r="Q162" s="6"/>
      <c r="R162" s="6"/>
      <c r="S162" s="192"/>
      <c r="T162" s="6"/>
      <c r="U162" s="6"/>
    </row>
    <row r="163" spans="1:21" ht="49.5" customHeight="1" thickTop="1" thickBot="1">
      <c r="A163" s="6"/>
      <c r="B163" s="1"/>
      <c r="C163" s="1"/>
      <c r="D163" s="4"/>
      <c r="E163" s="11"/>
      <c r="F163" s="4"/>
      <c r="G163" s="1"/>
      <c r="H163" s="6"/>
      <c r="I163" s="1"/>
      <c r="J163" s="1"/>
      <c r="K163" s="1"/>
      <c r="L163" s="1"/>
      <c r="M163" s="7"/>
      <c r="N163" s="7"/>
      <c r="O163" s="7"/>
      <c r="P163" s="6"/>
      <c r="Q163" s="6"/>
      <c r="R163" s="6"/>
      <c r="S163" s="192"/>
      <c r="T163" s="6"/>
      <c r="U163" s="6"/>
    </row>
    <row r="164" spans="1:21" ht="49.5" customHeight="1" thickTop="1" thickBot="1">
      <c r="A164" s="6"/>
      <c r="B164" s="1"/>
      <c r="C164" s="1"/>
      <c r="D164" s="4"/>
      <c r="E164" s="11"/>
      <c r="F164" s="4"/>
      <c r="G164" s="6"/>
      <c r="H164" s="6"/>
      <c r="I164" s="1"/>
      <c r="J164" s="1"/>
      <c r="K164" s="1"/>
      <c r="L164" s="1"/>
      <c r="M164" s="7"/>
      <c r="N164" s="7"/>
      <c r="O164" s="7"/>
      <c r="P164" s="6"/>
      <c r="Q164" s="6"/>
      <c r="R164" s="6"/>
      <c r="S164" s="192"/>
      <c r="T164" s="6"/>
      <c r="U164" s="6"/>
    </row>
    <row r="165" spans="1:21" ht="49.5" customHeight="1" thickTop="1" thickBot="1">
      <c r="A165" s="6"/>
      <c r="B165" s="1"/>
      <c r="C165" s="1"/>
      <c r="D165" s="4"/>
      <c r="E165" s="11"/>
      <c r="F165" s="4"/>
      <c r="G165" s="6"/>
      <c r="H165" s="6"/>
      <c r="I165" s="1"/>
      <c r="J165" s="1"/>
      <c r="K165" s="1"/>
      <c r="L165" s="1"/>
      <c r="M165" s="7"/>
      <c r="N165" s="7"/>
      <c r="O165" s="7"/>
      <c r="P165" s="6"/>
      <c r="Q165" s="6"/>
      <c r="R165" s="6"/>
      <c r="S165" s="192"/>
      <c r="T165" s="6"/>
      <c r="U165" s="6"/>
    </row>
    <row r="166" spans="1:21" ht="49.5" customHeight="1" thickTop="1" thickBot="1">
      <c r="A166" s="6"/>
      <c r="B166" s="1"/>
      <c r="C166" s="1"/>
      <c r="D166" s="4"/>
      <c r="E166" s="11"/>
      <c r="F166" s="4"/>
      <c r="G166" s="1"/>
      <c r="H166" s="6"/>
      <c r="I166" s="1"/>
      <c r="J166" s="1"/>
      <c r="K166" s="1"/>
      <c r="L166" s="1"/>
      <c r="M166" s="7"/>
      <c r="N166" s="7"/>
      <c r="O166" s="7"/>
      <c r="P166" s="6"/>
      <c r="Q166" s="6"/>
      <c r="R166" s="6"/>
      <c r="S166" s="192"/>
      <c r="T166" s="6"/>
      <c r="U166" s="6"/>
    </row>
    <row r="167" spans="1:21" ht="49.5" customHeight="1" thickTop="1" thickBot="1">
      <c r="A167" s="6"/>
      <c r="B167" s="1"/>
      <c r="C167" s="1"/>
      <c r="D167" s="4"/>
      <c r="E167" s="11"/>
      <c r="F167" s="4"/>
      <c r="G167" s="6"/>
      <c r="H167" s="6"/>
      <c r="I167" s="1"/>
      <c r="J167" s="1"/>
      <c r="K167" s="1"/>
      <c r="L167" s="1"/>
      <c r="M167" s="7"/>
      <c r="N167" s="7"/>
      <c r="O167" s="7"/>
      <c r="P167" s="6"/>
      <c r="Q167" s="6"/>
      <c r="R167" s="6"/>
      <c r="S167" s="192"/>
      <c r="T167" s="6"/>
      <c r="U167" s="6"/>
    </row>
    <row r="168" spans="1:21" ht="49.5" customHeight="1" thickTop="1" thickBot="1">
      <c r="A168" s="6"/>
      <c r="B168" s="1"/>
      <c r="C168" s="1"/>
      <c r="D168" s="4"/>
      <c r="E168" s="11"/>
      <c r="F168" s="4"/>
      <c r="G168" s="1"/>
      <c r="H168" s="6"/>
      <c r="I168" s="1"/>
      <c r="J168" s="1"/>
      <c r="K168" s="1"/>
      <c r="L168" s="1"/>
      <c r="M168" s="7"/>
      <c r="N168" s="7"/>
      <c r="O168" s="7"/>
      <c r="P168" s="6"/>
      <c r="Q168" s="6"/>
      <c r="R168" s="6"/>
      <c r="S168" s="192"/>
      <c r="T168" s="6"/>
      <c r="U168" s="6"/>
    </row>
    <row r="169" spans="1:21" ht="49.5" customHeight="1" thickTop="1" thickBot="1">
      <c r="A169" s="6"/>
      <c r="B169" s="1"/>
      <c r="C169" s="1"/>
      <c r="D169" s="4"/>
      <c r="E169" s="11"/>
      <c r="F169" s="4"/>
      <c r="G169" s="6"/>
      <c r="H169" s="6"/>
      <c r="I169" s="1"/>
      <c r="J169" s="1"/>
      <c r="K169" s="1"/>
      <c r="L169" s="1"/>
      <c r="M169" s="7"/>
      <c r="N169" s="7"/>
      <c r="O169" s="7"/>
      <c r="P169" s="6"/>
      <c r="Q169" s="6"/>
      <c r="R169" s="6"/>
      <c r="S169" s="192"/>
      <c r="T169" s="6"/>
      <c r="U169" s="6"/>
    </row>
    <row r="170" spans="1:21" ht="49.5" customHeight="1" thickTop="1" thickBot="1">
      <c r="A170" s="6"/>
      <c r="B170" s="1"/>
      <c r="C170" s="1"/>
      <c r="D170" s="4"/>
      <c r="E170" s="11"/>
      <c r="F170" s="4"/>
      <c r="G170" s="1"/>
      <c r="H170" s="6"/>
      <c r="I170" s="1"/>
      <c r="J170" s="1"/>
      <c r="K170" s="1"/>
      <c r="L170" s="1"/>
      <c r="M170" s="7"/>
      <c r="N170" s="7"/>
      <c r="O170" s="7"/>
      <c r="P170" s="6"/>
      <c r="Q170" s="6"/>
      <c r="R170" s="6"/>
      <c r="S170" s="192"/>
      <c r="T170" s="6"/>
      <c r="U170" s="6"/>
    </row>
    <row r="171" spans="1:21" ht="49.5" customHeight="1" thickTop="1" thickBot="1">
      <c r="A171" s="6"/>
      <c r="B171" s="1"/>
      <c r="C171" s="1"/>
      <c r="D171" s="4"/>
      <c r="E171" s="11"/>
      <c r="F171" s="4"/>
      <c r="G171" s="1"/>
      <c r="H171" s="6"/>
      <c r="I171" s="1"/>
      <c r="J171" s="1"/>
      <c r="K171" s="1"/>
      <c r="L171" s="1"/>
      <c r="M171" s="7"/>
      <c r="N171" s="7"/>
      <c r="O171" s="7"/>
      <c r="P171" s="6"/>
      <c r="Q171" s="6"/>
      <c r="R171" s="6"/>
      <c r="S171" s="192"/>
      <c r="T171" s="6"/>
      <c r="U171" s="6"/>
    </row>
    <row r="172" spans="1:21" ht="49.5" customHeight="1" thickTop="1" thickBot="1">
      <c r="A172" s="6"/>
      <c r="B172" s="1"/>
      <c r="C172" s="1"/>
      <c r="D172" s="4"/>
      <c r="E172" s="11"/>
      <c r="F172" s="4"/>
      <c r="G172" s="1"/>
      <c r="H172" s="6"/>
      <c r="I172" s="1"/>
      <c r="J172" s="1"/>
      <c r="K172" s="1"/>
      <c r="L172" s="1"/>
      <c r="M172" s="7"/>
      <c r="N172" s="7"/>
      <c r="O172" s="7"/>
      <c r="P172" s="6"/>
      <c r="Q172" s="6"/>
      <c r="R172" s="6"/>
      <c r="S172" s="192"/>
      <c r="T172" s="6"/>
      <c r="U172" s="6"/>
    </row>
    <row r="173" spans="1:21" ht="49.5" customHeight="1" thickTop="1" thickBot="1">
      <c r="A173" s="6"/>
      <c r="B173" s="1"/>
      <c r="C173" s="1"/>
      <c r="D173" s="4"/>
      <c r="E173" s="11"/>
      <c r="F173" s="4"/>
      <c r="G173" s="1"/>
      <c r="H173" s="6"/>
      <c r="I173" s="1"/>
      <c r="J173" s="1"/>
      <c r="K173" s="1"/>
      <c r="L173" s="1"/>
      <c r="M173" s="7"/>
      <c r="N173" s="7"/>
      <c r="O173" s="7"/>
      <c r="P173" s="6"/>
      <c r="Q173" s="6"/>
      <c r="R173" s="6"/>
      <c r="S173" s="192"/>
      <c r="T173" s="6"/>
      <c r="U173" s="6"/>
    </row>
    <row r="174" spans="1:21" ht="49.5" customHeight="1" thickTop="1" thickBot="1">
      <c r="A174" s="6"/>
      <c r="B174" s="1"/>
      <c r="C174" s="1"/>
      <c r="D174" s="4"/>
      <c r="E174" s="11"/>
      <c r="F174" s="4"/>
      <c r="G174" s="1"/>
      <c r="H174" s="6"/>
      <c r="I174" s="1"/>
      <c r="J174" s="1"/>
      <c r="K174" s="1"/>
      <c r="L174" s="1"/>
      <c r="M174" s="7"/>
      <c r="N174" s="7"/>
      <c r="O174" s="7"/>
      <c r="P174" s="6"/>
      <c r="Q174" s="6"/>
      <c r="R174" s="6"/>
      <c r="S174" s="192"/>
      <c r="T174" s="6"/>
      <c r="U174" s="6"/>
    </row>
    <row r="175" spans="1:21" ht="49.5" customHeight="1" thickTop="1" thickBot="1">
      <c r="A175" s="6"/>
      <c r="B175" s="1"/>
      <c r="C175" s="1"/>
      <c r="D175" s="4"/>
      <c r="E175" s="11"/>
      <c r="F175" s="4"/>
      <c r="G175" s="10"/>
      <c r="H175" s="6"/>
      <c r="I175" s="1"/>
      <c r="J175" s="1"/>
      <c r="K175" s="1"/>
      <c r="L175" s="1"/>
      <c r="M175" s="7"/>
      <c r="N175" s="7"/>
      <c r="O175" s="7"/>
      <c r="P175" s="6"/>
      <c r="Q175" s="6"/>
      <c r="R175" s="6"/>
      <c r="S175" s="192"/>
      <c r="T175" s="6"/>
      <c r="U175" s="6"/>
    </row>
    <row r="176" spans="1:21" ht="49.5" customHeight="1" thickTop="1" thickBot="1">
      <c r="A176" s="6"/>
      <c r="B176" s="1"/>
      <c r="C176" s="1"/>
      <c r="D176" s="4"/>
      <c r="E176" s="11"/>
      <c r="F176" s="4"/>
      <c r="G176" s="6"/>
      <c r="H176" s="6"/>
      <c r="I176" s="1"/>
      <c r="J176" s="1"/>
      <c r="K176" s="1"/>
      <c r="L176" s="1"/>
      <c r="M176" s="7"/>
      <c r="N176" s="7"/>
      <c r="O176" s="7"/>
      <c r="P176" s="6"/>
      <c r="Q176" s="6"/>
      <c r="R176" s="6"/>
      <c r="S176" s="192"/>
      <c r="T176" s="6"/>
      <c r="U176" s="6"/>
    </row>
    <row r="177" spans="1:21" ht="49.5" customHeight="1" thickTop="1" thickBot="1">
      <c r="A177" s="6"/>
      <c r="B177" s="1"/>
      <c r="C177" s="1"/>
      <c r="D177" s="4"/>
      <c r="E177" s="11"/>
      <c r="F177" s="4"/>
      <c r="G177" s="6"/>
      <c r="H177" s="6"/>
      <c r="I177" s="1"/>
      <c r="J177" s="1"/>
      <c r="K177" s="1"/>
      <c r="L177" s="1"/>
      <c r="M177" s="7"/>
      <c r="N177" s="7"/>
      <c r="O177" s="7"/>
      <c r="P177" s="6"/>
      <c r="Q177" s="6"/>
      <c r="R177" s="6"/>
      <c r="S177" s="192"/>
      <c r="T177" s="6"/>
      <c r="U177" s="6"/>
    </row>
    <row r="178" spans="1:21" ht="49.5" customHeight="1" thickTop="1" thickBot="1">
      <c r="A178" s="6"/>
      <c r="B178" s="1"/>
      <c r="C178" s="1"/>
      <c r="D178" s="4"/>
      <c r="E178" s="11"/>
      <c r="F178" s="4"/>
      <c r="G178" s="1"/>
      <c r="H178" s="6"/>
      <c r="I178" s="1"/>
      <c r="J178" s="1"/>
      <c r="K178" s="1"/>
      <c r="L178" s="1"/>
      <c r="M178" s="7"/>
      <c r="N178" s="7"/>
      <c r="O178" s="7"/>
      <c r="P178" s="6"/>
      <c r="Q178" s="6"/>
      <c r="R178" s="6"/>
      <c r="S178" s="192"/>
      <c r="T178" s="6"/>
      <c r="U178" s="6"/>
    </row>
    <row r="179" spans="1:21" ht="49.5" customHeight="1" thickTop="1" thickBot="1">
      <c r="A179" s="6"/>
      <c r="B179" s="1"/>
      <c r="C179" s="1"/>
      <c r="D179" s="4"/>
      <c r="E179" s="11"/>
      <c r="F179" s="4"/>
      <c r="G179" s="1"/>
      <c r="H179" s="6"/>
      <c r="I179" s="1"/>
      <c r="J179" s="1"/>
      <c r="K179" s="1"/>
      <c r="L179" s="1"/>
      <c r="M179" s="7"/>
      <c r="N179" s="7"/>
      <c r="O179" s="7"/>
      <c r="P179" s="6"/>
      <c r="Q179" s="1"/>
      <c r="R179" s="1"/>
      <c r="S179" s="193"/>
      <c r="T179" s="6"/>
      <c r="U179" s="6"/>
    </row>
    <row r="180" spans="1:21" ht="49.5" customHeight="1" thickTop="1" thickBot="1">
      <c r="A180" s="6"/>
      <c r="B180" s="1"/>
      <c r="C180" s="1"/>
      <c r="D180" s="4"/>
      <c r="E180" s="11"/>
      <c r="F180" s="4"/>
      <c r="G180" s="1"/>
      <c r="H180" s="6"/>
      <c r="I180" s="1"/>
      <c r="J180" s="1"/>
      <c r="K180" s="1"/>
      <c r="L180" s="1"/>
      <c r="M180" s="7"/>
      <c r="N180" s="7"/>
      <c r="O180" s="7"/>
      <c r="P180" s="6"/>
      <c r="Q180" s="6"/>
      <c r="R180" s="6"/>
      <c r="S180" s="192"/>
      <c r="T180" s="6"/>
      <c r="U180" s="6"/>
    </row>
    <row r="181" spans="1:21" ht="49.5" customHeight="1" thickTop="1" thickBot="1">
      <c r="A181" s="6"/>
      <c r="B181" s="37"/>
      <c r="C181" s="1"/>
      <c r="D181" s="4"/>
      <c r="E181" s="11"/>
      <c r="F181" s="4"/>
      <c r="G181" s="1"/>
      <c r="H181" s="6"/>
      <c r="I181" s="1"/>
      <c r="J181" s="1"/>
      <c r="K181" s="1"/>
      <c r="L181" s="1"/>
      <c r="M181" s="7"/>
      <c r="N181" s="7"/>
      <c r="O181" s="7"/>
      <c r="P181" s="6"/>
      <c r="Q181" s="6"/>
      <c r="R181" s="6"/>
      <c r="S181" s="192"/>
      <c r="T181" s="6"/>
      <c r="U181" s="6"/>
    </row>
    <row r="182" spans="1:21" ht="49.5" customHeight="1" thickTop="1" thickBot="1">
      <c r="A182" s="6"/>
      <c r="B182" s="1"/>
      <c r="C182" s="1"/>
      <c r="D182" s="4"/>
      <c r="E182" s="11"/>
      <c r="F182" s="4"/>
      <c r="G182" s="1"/>
      <c r="H182" s="6"/>
      <c r="I182" s="1"/>
      <c r="J182" s="1"/>
      <c r="K182" s="1"/>
      <c r="L182" s="1"/>
      <c r="M182" s="7"/>
      <c r="N182" s="7"/>
      <c r="O182" s="7"/>
      <c r="P182" s="6"/>
      <c r="Q182" s="6"/>
      <c r="R182" s="6"/>
      <c r="S182" s="192"/>
      <c r="T182" s="6"/>
      <c r="U182" s="6"/>
    </row>
    <row r="183" spans="1:21" ht="49.5" customHeight="1" thickTop="1" thickBot="1">
      <c r="A183" s="6"/>
      <c r="B183" s="1"/>
      <c r="C183" s="1"/>
      <c r="D183" s="4"/>
      <c r="E183" s="11"/>
      <c r="F183" s="4"/>
      <c r="G183" s="1"/>
      <c r="H183" s="6"/>
      <c r="I183" s="1"/>
      <c r="J183" s="1"/>
      <c r="K183" s="1"/>
      <c r="L183" s="1"/>
      <c r="M183" s="7"/>
      <c r="N183" s="7"/>
      <c r="O183" s="7"/>
      <c r="P183" s="6"/>
      <c r="Q183" s="6"/>
      <c r="R183" s="6"/>
      <c r="S183" s="192"/>
      <c r="T183" s="6"/>
      <c r="U183" s="6"/>
    </row>
    <row r="184" spans="1:21" ht="49.5" customHeight="1" thickTop="1" thickBot="1">
      <c r="A184" s="6"/>
      <c r="B184" s="1"/>
      <c r="C184" s="1"/>
      <c r="D184" s="4"/>
      <c r="E184" s="11"/>
      <c r="F184" s="4"/>
      <c r="G184" s="6"/>
      <c r="H184" s="6"/>
      <c r="I184" s="1"/>
      <c r="J184" s="1"/>
      <c r="K184" s="1"/>
      <c r="L184" s="1"/>
      <c r="M184" s="7"/>
      <c r="N184" s="7"/>
      <c r="O184" s="7"/>
      <c r="P184" s="6"/>
      <c r="Q184" s="6"/>
      <c r="R184" s="6"/>
      <c r="S184" s="192"/>
      <c r="T184" s="6"/>
      <c r="U184" s="6"/>
    </row>
    <row r="185" spans="1:21" ht="49.5" customHeight="1" thickTop="1" thickBot="1">
      <c r="A185" s="6"/>
      <c r="B185" s="1"/>
      <c r="C185" s="1"/>
      <c r="D185" s="4"/>
      <c r="E185" s="11"/>
      <c r="F185" s="4"/>
      <c r="G185" s="1"/>
      <c r="H185" s="6"/>
      <c r="I185" s="1"/>
      <c r="J185" s="1"/>
      <c r="K185" s="1"/>
      <c r="L185" s="1"/>
      <c r="M185" s="7"/>
      <c r="N185" s="7"/>
      <c r="O185" s="7"/>
      <c r="P185" s="6"/>
      <c r="Q185" s="6"/>
      <c r="R185" s="6"/>
      <c r="S185" s="192"/>
      <c r="T185" s="6"/>
      <c r="U185" s="6"/>
    </row>
    <row r="186" spans="1:21" ht="49.5" customHeight="1" thickTop="1" thickBot="1">
      <c r="A186" s="6"/>
      <c r="B186" s="1"/>
      <c r="C186" s="1"/>
      <c r="D186" s="4"/>
      <c r="E186" s="11"/>
      <c r="F186" s="4"/>
      <c r="G186" s="1"/>
      <c r="H186" s="6"/>
      <c r="I186" s="1"/>
      <c r="J186" s="1"/>
      <c r="K186" s="1"/>
      <c r="L186" s="1"/>
      <c r="M186" s="7"/>
      <c r="N186" s="7"/>
      <c r="O186" s="7"/>
      <c r="P186" s="6"/>
      <c r="Q186" s="6"/>
      <c r="R186" s="6"/>
      <c r="S186" s="192"/>
      <c r="T186" s="6"/>
      <c r="U186" s="6"/>
    </row>
    <row r="187" spans="1:21" ht="49.5" customHeight="1" thickTop="1" thickBot="1">
      <c r="A187" s="6"/>
      <c r="B187" s="1"/>
      <c r="C187" s="1"/>
      <c r="D187" s="4"/>
      <c r="E187" s="11"/>
      <c r="F187" s="4"/>
      <c r="G187" s="6"/>
      <c r="H187" s="6"/>
      <c r="I187" s="1"/>
      <c r="J187" s="1"/>
      <c r="K187" s="1"/>
      <c r="L187" s="1"/>
      <c r="M187" s="7"/>
      <c r="N187" s="7"/>
      <c r="O187" s="7"/>
      <c r="P187" s="6"/>
      <c r="Q187" s="6"/>
      <c r="R187" s="6"/>
      <c r="S187" s="192"/>
      <c r="T187" s="6"/>
      <c r="U187" s="6"/>
    </row>
    <row r="188" spans="1:21" ht="49.5" customHeight="1" thickTop="1" thickBot="1">
      <c r="A188" s="6"/>
      <c r="B188" s="1"/>
      <c r="C188" s="1"/>
      <c r="D188" s="4"/>
      <c r="E188" s="11"/>
      <c r="F188" s="4"/>
      <c r="G188" s="1"/>
      <c r="H188" s="6"/>
      <c r="I188" s="1"/>
      <c r="J188" s="1"/>
      <c r="K188" s="1"/>
      <c r="L188" s="1"/>
      <c r="M188" s="7"/>
      <c r="N188" s="7"/>
      <c r="O188" s="7"/>
      <c r="P188" s="6"/>
      <c r="Q188" s="6"/>
      <c r="R188" s="6"/>
      <c r="S188" s="192"/>
      <c r="T188" s="6"/>
      <c r="U188" s="6"/>
    </row>
    <row r="189" spans="1:21" ht="49.5" customHeight="1" thickTop="1" thickBot="1">
      <c r="A189" s="6"/>
      <c r="B189" s="1"/>
      <c r="C189" s="1"/>
      <c r="D189" s="4"/>
      <c r="E189" s="11"/>
      <c r="F189" s="4"/>
      <c r="G189" s="1"/>
      <c r="H189" s="6"/>
      <c r="I189" s="1"/>
      <c r="J189" s="1"/>
      <c r="K189" s="1"/>
      <c r="L189" s="1"/>
      <c r="M189" s="7"/>
      <c r="N189" s="7"/>
      <c r="O189" s="7"/>
      <c r="P189" s="6"/>
      <c r="Q189" s="6"/>
      <c r="R189" s="6"/>
      <c r="S189" s="192"/>
      <c r="T189" s="6"/>
      <c r="U189" s="6"/>
    </row>
    <row r="190" spans="1:21" ht="49.5" customHeight="1" thickTop="1" thickBot="1">
      <c r="A190" s="6"/>
      <c r="B190" s="1"/>
      <c r="C190" s="1"/>
      <c r="D190" s="4"/>
      <c r="E190" s="11"/>
      <c r="F190" s="4"/>
      <c r="G190" s="6"/>
      <c r="H190" s="6"/>
      <c r="I190" s="1"/>
      <c r="J190" s="1"/>
      <c r="K190" s="1"/>
      <c r="L190" s="1"/>
      <c r="M190" s="7"/>
      <c r="N190" s="7"/>
      <c r="O190" s="7"/>
      <c r="P190" s="6"/>
      <c r="Q190" s="6"/>
      <c r="R190" s="6"/>
      <c r="S190" s="192"/>
      <c r="T190" s="6"/>
      <c r="U190" s="6"/>
    </row>
    <row r="191" spans="1:21" ht="49.5" customHeight="1" thickTop="1" thickBot="1">
      <c r="A191" s="6"/>
      <c r="B191" s="1"/>
      <c r="C191" s="1"/>
      <c r="D191" s="4"/>
      <c r="E191" s="11"/>
      <c r="F191" s="4"/>
      <c r="G191" s="1"/>
      <c r="H191" s="6"/>
      <c r="I191" s="1"/>
      <c r="J191" s="1"/>
      <c r="K191" s="1"/>
      <c r="L191" s="1"/>
      <c r="M191" s="7"/>
      <c r="N191" s="7"/>
      <c r="O191" s="7"/>
      <c r="P191" s="6"/>
      <c r="Q191" s="6"/>
      <c r="R191" s="6"/>
      <c r="S191" s="192"/>
      <c r="T191" s="6"/>
      <c r="U191" s="6"/>
    </row>
    <row r="192" spans="1:21" ht="49.5" customHeight="1" thickTop="1" thickBot="1">
      <c r="A192" s="6"/>
      <c r="B192" s="1"/>
      <c r="C192" s="1"/>
      <c r="D192" s="4"/>
      <c r="E192" s="11"/>
      <c r="F192" s="4"/>
      <c r="G192" s="1"/>
      <c r="H192" s="6"/>
      <c r="I192" s="1"/>
      <c r="J192" s="1"/>
      <c r="K192" s="1"/>
      <c r="L192" s="1"/>
      <c r="M192" s="7"/>
      <c r="N192" s="7"/>
      <c r="O192" s="7"/>
      <c r="P192" s="6"/>
      <c r="Q192" s="6"/>
      <c r="R192" s="6"/>
      <c r="S192" s="192"/>
      <c r="T192" s="6"/>
      <c r="U192" s="6"/>
    </row>
    <row r="193" spans="1:21" ht="49.5" customHeight="1" thickTop="1" thickBot="1">
      <c r="A193" s="6"/>
      <c r="B193" s="1"/>
      <c r="C193" s="1"/>
      <c r="D193" s="4"/>
      <c r="E193" s="11"/>
      <c r="F193" s="4"/>
      <c r="G193" s="1"/>
      <c r="H193" s="6"/>
      <c r="I193" s="1"/>
      <c r="J193" s="1"/>
      <c r="K193" s="1"/>
      <c r="L193" s="1"/>
      <c r="M193" s="7"/>
      <c r="N193" s="7"/>
      <c r="O193" s="7"/>
      <c r="P193" s="6"/>
      <c r="Q193" s="6"/>
      <c r="R193" s="6"/>
      <c r="S193" s="192"/>
      <c r="T193" s="122"/>
      <c r="U193" s="6"/>
    </row>
    <row r="194" spans="1:21" ht="49.5" customHeight="1" thickTop="1" thickBot="1">
      <c r="A194" s="6"/>
      <c r="B194" s="1"/>
      <c r="C194" s="1"/>
      <c r="D194" s="4"/>
      <c r="E194" s="11"/>
      <c r="F194" s="4"/>
      <c r="G194" s="1"/>
      <c r="H194" s="6"/>
      <c r="I194" s="1"/>
      <c r="J194" s="1"/>
      <c r="K194" s="1"/>
      <c r="L194" s="1"/>
      <c r="M194" s="7"/>
      <c r="N194" s="7"/>
      <c r="O194" s="7"/>
      <c r="P194" s="6"/>
      <c r="Q194" s="6"/>
      <c r="R194" s="6"/>
      <c r="S194" s="192"/>
      <c r="T194" s="6"/>
      <c r="U194" s="6"/>
    </row>
    <row r="195" spans="1:21" ht="49.5" customHeight="1" thickTop="1" thickBot="1">
      <c r="A195" s="6"/>
      <c r="B195" s="37"/>
      <c r="C195" s="1"/>
      <c r="D195" s="4"/>
      <c r="E195" s="11"/>
      <c r="F195" s="4"/>
      <c r="G195" s="1"/>
      <c r="H195" s="6"/>
      <c r="I195" s="1"/>
      <c r="J195" s="1"/>
      <c r="K195" s="1"/>
      <c r="L195" s="1"/>
      <c r="M195" s="7"/>
      <c r="N195" s="7"/>
      <c r="O195" s="7"/>
      <c r="P195" s="6"/>
      <c r="Q195" s="6"/>
      <c r="R195" s="6"/>
      <c r="S195" s="192"/>
      <c r="T195" s="6"/>
      <c r="U195" s="6"/>
    </row>
    <row r="196" spans="1:21" ht="49.5" customHeight="1" thickTop="1" thickBot="1">
      <c r="A196" s="6"/>
      <c r="B196" s="1"/>
      <c r="C196" s="1"/>
      <c r="D196" s="4"/>
      <c r="E196" s="11"/>
      <c r="F196" s="4"/>
      <c r="G196" s="1"/>
      <c r="H196" s="6"/>
      <c r="I196" s="1"/>
      <c r="J196" s="1"/>
      <c r="K196" s="1"/>
      <c r="L196" s="1"/>
      <c r="M196" s="7"/>
      <c r="N196" s="7"/>
      <c r="O196" s="7"/>
      <c r="P196" s="6"/>
      <c r="Q196" s="6"/>
      <c r="R196" s="6"/>
      <c r="S196" s="192"/>
      <c r="T196" s="122"/>
      <c r="U196" s="6"/>
    </row>
    <row r="197" spans="1:21" ht="49.5" customHeight="1" thickTop="1" thickBot="1">
      <c r="A197" s="6"/>
      <c r="B197" s="1"/>
      <c r="C197" s="1"/>
      <c r="D197" s="4"/>
      <c r="E197" s="11"/>
      <c r="F197" s="4"/>
      <c r="G197" s="1"/>
      <c r="H197" s="6"/>
      <c r="I197" s="1"/>
      <c r="J197" s="1"/>
      <c r="K197" s="1"/>
      <c r="L197" s="1"/>
      <c r="M197" s="7"/>
      <c r="N197" s="7"/>
      <c r="O197" s="7"/>
      <c r="P197" s="6"/>
      <c r="Q197" s="6"/>
      <c r="R197" s="6"/>
      <c r="S197" s="192"/>
      <c r="T197" s="6"/>
      <c r="U197" s="6"/>
    </row>
    <row r="198" spans="1:21" ht="49.5" customHeight="1" thickTop="1" thickBot="1">
      <c r="A198" s="6"/>
      <c r="B198" s="1"/>
      <c r="C198" s="1"/>
      <c r="D198" s="4"/>
      <c r="E198" s="11"/>
      <c r="F198" s="4"/>
      <c r="G198" s="1"/>
      <c r="H198" s="6"/>
      <c r="I198" s="1"/>
      <c r="J198" s="1"/>
      <c r="K198" s="1"/>
      <c r="L198" s="1"/>
      <c r="M198" s="7"/>
      <c r="N198" s="7"/>
      <c r="O198" s="7"/>
      <c r="P198" s="6"/>
      <c r="Q198" s="4"/>
      <c r="R198" s="4"/>
      <c r="S198" s="7"/>
      <c r="T198" s="6"/>
      <c r="U198" s="6"/>
    </row>
    <row r="199" spans="1:21" ht="49.5" customHeight="1" thickTop="1" thickBot="1">
      <c r="A199" s="6"/>
      <c r="B199" s="1"/>
      <c r="C199" s="1"/>
      <c r="D199" s="4"/>
      <c r="E199" s="11"/>
      <c r="F199" s="4"/>
      <c r="G199" s="1"/>
      <c r="H199" s="6"/>
      <c r="I199" s="1"/>
      <c r="J199" s="1"/>
      <c r="K199" s="1"/>
      <c r="L199" s="1"/>
      <c r="M199" s="7"/>
      <c r="N199" s="7"/>
      <c r="O199" s="7"/>
      <c r="P199" s="6"/>
      <c r="Q199" s="6"/>
      <c r="R199" s="6"/>
      <c r="S199" s="192"/>
      <c r="T199" s="6"/>
      <c r="U199" s="6"/>
    </row>
    <row r="200" spans="1:21" ht="49.5" customHeight="1" thickTop="1" thickBot="1">
      <c r="A200" s="6"/>
      <c r="B200" s="1"/>
      <c r="C200" s="1"/>
      <c r="D200" s="4"/>
      <c r="E200" s="11"/>
      <c r="F200" s="4"/>
      <c r="G200" s="1"/>
      <c r="H200" s="6"/>
      <c r="I200" s="1"/>
      <c r="J200" s="1"/>
      <c r="K200" s="1"/>
      <c r="L200" s="1"/>
      <c r="M200" s="7"/>
      <c r="N200" s="7"/>
      <c r="O200" s="7"/>
      <c r="P200" s="6"/>
      <c r="Q200" s="6"/>
      <c r="R200" s="6"/>
      <c r="S200" s="192"/>
      <c r="T200" s="6"/>
      <c r="U200" s="6"/>
    </row>
    <row r="201" spans="1:21" ht="49.5" customHeight="1" thickTop="1" thickBot="1">
      <c r="A201" s="6"/>
      <c r="B201" s="1"/>
      <c r="C201" s="1"/>
      <c r="D201" s="4"/>
      <c r="E201" s="11"/>
      <c r="F201" s="4"/>
      <c r="G201" s="1"/>
      <c r="H201" s="6"/>
      <c r="I201" s="1"/>
      <c r="J201" s="1"/>
      <c r="K201" s="1"/>
      <c r="L201" s="1"/>
      <c r="M201" s="7"/>
      <c r="N201" s="7"/>
      <c r="O201" s="7"/>
      <c r="P201" s="6"/>
      <c r="Q201" s="6"/>
      <c r="R201" s="6"/>
      <c r="S201" s="192"/>
      <c r="T201" s="6"/>
      <c r="U201" s="6"/>
    </row>
    <row r="202" spans="1:21" ht="49.5" customHeight="1" thickTop="1" thickBot="1">
      <c r="A202" s="6"/>
      <c r="B202" s="1"/>
      <c r="C202" s="1"/>
      <c r="D202" s="4"/>
      <c r="E202" s="11"/>
      <c r="F202" s="4"/>
      <c r="G202" s="6"/>
      <c r="H202" s="6"/>
      <c r="I202" s="1"/>
      <c r="J202" s="1"/>
      <c r="K202" s="1"/>
      <c r="L202" s="1"/>
      <c r="M202" s="7"/>
      <c r="N202" s="7"/>
      <c r="O202" s="7"/>
      <c r="P202" s="6"/>
      <c r="Q202" s="6"/>
      <c r="R202" s="6"/>
      <c r="S202" s="192"/>
      <c r="T202" s="6"/>
      <c r="U202" s="6"/>
    </row>
    <row r="203" spans="1:21" ht="49.5" customHeight="1" thickTop="1" thickBot="1">
      <c r="A203" s="6"/>
      <c r="B203" s="1"/>
      <c r="C203" s="1"/>
      <c r="D203" s="4"/>
      <c r="E203" s="11"/>
      <c r="F203" s="6"/>
      <c r="G203" s="6"/>
      <c r="H203" s="6"/>
      <c r="I203" s="1"/>
      <c r="J203" s="1"/>
      <c r="K203" s="1"/>
      <c r="L203" s="1"/>
      <c r="M203" s="7"/>
      <c r="N203" s="7"/>
      <c r="O203" s="7"/>
      <c r="P203" s="6"/>
      <c r="Q203" s="6"/>
      <c r="R203" s="6"/>
      <c r="S203" s="192"/>
      <c r="T203" s="122"/>
      <c r="U203" s="6"/>
    </row>
    <row r="204" spans="1:21" ht="49.5" customHeight="1" thickTop="1" thickBot="1">
      <c r="A204" s="6"/>
      <c r="B204" s="1"/>
      <c r="C204" s="1"/>
      <c r="D204" s="4"/>
      <c r="E204" s="11"/>
      <c r="F204" s="4"/>
      <c r="G204" s="1"/>
      <c r="H204" s="6"/>
      <c r="I204" s="1"/>
      <c r="J204" s="1"/>
      <c r="K204" s="1"/>
      <c r="L204" s="1"/>
      <c r="M204" s="7"/>
      <c r="N204" s="7"/>
      <c r="O204" s="7"/>
      <c r="P204" s="6"/>
      <c r="Q204" s="6"/>
      <c r="R204" s="6"/>
      <c r="S204" s="192"/>
      <c r="T204" s="6"/>
      <c r="U204" s="6"/>
    </row>
    <row r="205" spans="1:21" ht="49.5" customHeight="1" thickTop="1" thickBot="1">
      <c r="A205" s="6"/>
      <c r="B205" s="1"/>
      <c r="C205" s="1"/>
      <c r="D205" s="4"/>
      <c r="E205" s="11"/>
      <c r="F205" s="4"/>
      <c r="G205" s="1"/>
      <c r="H205" s="6"/>
      <c r="I205" s="1"/>
      <c r="J205" s="1"/>
      <c r="K205" s="1"/>
      <c r="L205" s="1"/>
      <c r="M205" s="7"/>
      <c r="N205" s="7"/>
      <c r="O205" s="7"/>
      <c r="P205" s="6"/>
      <c r="Q205" s="6"/>
      <c r="R205" s="6"/>
      <c r="S205" s="192"/>
      <c r="T205" s="6"/>
      <c r="U205" s="6"/>
    </row>
    <row r="206" spans="1:21" ht="49.5" customHeight="1" thickTop="1" thickBot="1">
      <c r="A206" s="6"/>
      <c r="B206" s="1"/>
      <c r="C206" s="1"/>
      <c r="D206" s="4"/>
      <c r="E206" s="11"/>
      <c r="F206" s="4"/>
      <c r="G206" s="1"/>
      <c r="H206" s="6"/>
      <c r="I206" s="1"/>
      <c r="J206" s="1"/>
      <c r="K206" s="1"/>
      <c r="L206" s="1"/>
      <c r="M206" s="7"/>
      <c r="N206" s="7"/>
      <c r="O206" s="7"/>
      <c r="P206" s="6"/>
      <c r="Q206" s="6"/>
      <c r="R206" s="6"/>
      <c r="S206" s="192"/>
      <c r="T206" s="6"/>
      <c r="U206" s="6"/>
    </row>
    <row r="207" spans="1:21" ht="49.5" customHeight="1" thickTop="1" thickBot="1">
      <c r="A207" s="6"/>
      <c r="B207" s="1"/>
      <c r="C207" s="1"/>
      <c r="D207" s="4"/>
      <c r="E207" s="11"/>
      <c r="F207" s="4"/>
      <c r="G207" s="6"/>
      <c r="H207" s="6"/>
      <c r="I207" s="1"/>
      <c r="J207" s="1"/>
      <c r="K207" s="1"/>
      <c r="L207" s="1"/>
      <c r="M207" s="7"/>
      <c r="N207" s="7"/>
      <c r="O207" s="7"/>
      <c r="P207" s="6"/>
      <c r="Q207" s="6"/>
      <c r="R207" s="6"/>
      <c r="S207" s="192"/>
      <c r="T207" s="6"/>
      <c r="U207" s="6"/>
    </row>
    <row r="208" spans="1:21" ht="49.5" customHeight="1" thickTop="1" thickBot="1">
      <c r="A208" s="6"/>
      <c r="B208" s="1"/>
      <c r="C208" s="1"/>
      <c r="D208" s="4"/>
      <c r="E208" s="11"/>
      <c r="F208" s="4"/>
      <c r="G208" s="1"/>
      <c r="H208" s="6"/>
      <c r="I208" s="1"/>
      <c r="J208" s="1"/>
      <c r="K208" s="1"/>
      <c r="L208" s="1"/>
      <c r="M208" s="7"/>
      <c r="N208" s="7"/>
      <c r="O208" s="7"/>
      <c r="P208" s="6"/>
      <c r="Q208" s="4"/>
      <c r="R208" s="4"/>
      <c r="S208" s="7"/>
      <c r="T208" s="6"/>
      <c r="U208" s="6"/>
    </row>
    <row r="209" spans="1:21" ht="49.5" customHeight="1" thickTop="1" thickBot="1">
      <c r="A209" s="6"/>
      <c r="B209" s="1"/>
      <c r="C209" s="1"/>
      <c r="D209" s="4"/>
      <c r="E209" s="11"/>
      <c r="F209" s="4"/>
      <c r="G209" s="1"/>
      <c r="H209" s="6"/>
      <c r="I209" s="1"/>
      <c r="J209" s="1"/>
      <c r="K209" s="1"/>
      <c r="L209" s="1"/>
      <c r="M209" s="7"/>
      <c r="N209" s="7"/>
      <c r="O209" s="7"/>
      <c r="P209" s="6"/>
      <c r="Q209" s="6"/>
      <c r="R209" s="6"/>
      <c r="S209" s="192"/>
      <c r="T209" s="6"/>
      <c r="U209" s="6"/>
    </row>
    <row r="210" spans="1:21" ht="49.5" customHeight="1" thickTop="1" thickBot="1">
      <c r="A210" s="6"/>
      <c r="B210" s="1"/>
      <c r="C210" s="1"/>
      <c r="D210" s="4"/>
      <c r="E210" s="11"/>
      <c r="F210" s="4"/>
      <c r="G210" s="6"/>
      <c r="H210" s="6"/>
      <c r="I210" s="1"/>
      <c r="J210" s="1"/>
      <c r="K210" s="1"/>
      <c r="L210" s="1"/>
      <c r="M210" s="7"/>
      <c r="N210" s="7"/>
      <c r="O210" s="7"/>
      <c r="P210" s="6"/>
      <c r="Q210" s="4"/>
      <c r="R210" s="4"/>
      <c r="S210" s="7"/>
      <c r="T210" s="6"/>
      <c r="U210" s="6"/>
    </row>
    <row r="211" spans="1:21" ht="49.5" customHeight="1" thickTop="1" thickBot="1">
      <c r="A211" s="6"/>
      <c r="B211" s="1"/>
      <c r="C211" s="1"/>
      <c r="D211" s="4"/>
      <c r="E211" s="11"/>
      <c r="F211" s="4"/>
      <c r="G211" s="6"/>
      <c r="H211" s="6"/>
      <c r="I211" s="1"/>
      <c r="J211" s="1"/>
      <c r="K211" s="1"/>
      <c r="L211" s="1"/>
      <c r="M211" s="7"/>
      <c r="N211" s="7"/>
      <c r="O211" s="7"/>
      <c r="P211" s="6"/>
      <c r="Q211" s="6"/>
      <c r="R211" s="6"/>
      <c r="S211" s="192"/>
      <c r="T211" s="6"/>
      <c r="U211" s="6"/>
    </row>
    <row r="212" spans="1:21" ht="49.5" customHeight="1" thickTop="1" thickBot="1">
      <c r="A212" s="6"/>
      <c r="B212" s="1"/>
      <c r="C212" s="1"/>
      <c r="D212" s="4"/>
      <c r="E212" s="11"/>
      <c r="F212" s="4"/>
      <c r="G212" s="1"/>
      <c r="H212" s="6"/>
      <c r="I212" s="1"/>
      <c r="J212" s="1"/>
      <c r="K212" s="1"/>
      <c r="L212" s="1"/>
      <c r="M212" s="7"/>
      <c r="N212" s="7"/>
      <c r="O212" s="7"/>
      <c r="P212" s="6"/>
      <c r="Q212" s="6"/>
      <c r="R212" s="6"/>
      <c r="S212" s="192"/>
      <c r="T212" s="6"/>
      <c r="U212" s="6"/>
    </row>
    <row r="213" spans="1:21" ht="49.5" customHeight="1" thickTop="1" thickBot="1">
      <c r="A213" s="6"/>
      <c r="B213" s="1"/>
      <c r="C213" s="1"/>
      <c r="D213" s="4"/>
      <c r="E213" s="11"/>
      <c r="F213" s="4"/>
      <c r="G213" s="1"/>
      <c r="H213" s="6"/>
      <c r="I213" s="1"/>
      <c r="J213" s="1"/>
      <c r="K213" s="1"/>
      <c r="L213" s="1"/>
      <c r="M213" s="7"/>
      <c r="N213" s="7"/>
      <c r="O213" s="7"/>
      <c r="P213" s="6"/>
      <c r="Q213" s="4"/>
      <c r="R213" s="4"/>
      <c r="S213" s="7"/>
      <c r="T213" s="6"/>
      <c r="U213" s="6"/>
    </row>
    <row r="214" spans="1:21" ht="49.5" customHeight="1" thickTop="1" thickBot="1">
      <c r="A214" s="6"/>
      <c r="B214" s="1"/>
      <c r="C214" s="1"/>
      <c r="D214" s="4"/>
      <c r="E214" s="11"/>
      <c r="F214" s="4"/>
      <c r="G214" s="1"/>
      <c r="H214" s="6"/>
      <c r="I214" s="1"/>
      <c r="J214" s="1"/>
      <c r="K214" s="1"/>
      <c r="L214" s="1"/>
      <c r="M214" s="7"/>
      <c r="N214" s="7"/>
      <c r="O214" s="7"/>
      <c r="P214" s="6"/>
      <c r="Q214" s="6"/>
      <c r="R214" s="6"/>
      <c r="S214" s="192"/>
      <c r="T214" s="6"/>
      <c r="U214" s="6"/>
    </row>
    <row r="215" spans="1:21" ht="49.5" customHeight="1" thickTop="1" thickBot="1">
      <c r="A215" s="6"/>
      <c r="B215" s="1"/>
      <c r="C215" s="1"/>
      <c r="D215" s="4"/>
      <c r="E215" s="11"/>
      <c r="F215" s="4"/>
      <c r="G215" s="1"/>
      <c r="H215" s="6"/>
      <c r="I215" s="1"/>
      <c r="J215" s="6"/>
      <c r="K215" s="1"/>
      <c r="L215" s="1"/>
      <c r="M215" s="7"/>
      <c r="N215" s="7"/>
      <c r="O215" s="7"/>
      <c r="P215" s="6"/>
      <c r="Q215" s="6"/>
      <c r="R215" s="6"/>
      <c r="S215" s="192"/>
      <c r="T215" s="6"/>
      <c r="U215" s="6"/>
    </row>
    <row r="216" spans="1:21" ht="49.5" customHeight="1" thickTop="1" thickBot="1">
      <c r="A216" s="6"/>
      <c r="B216" s="1"/>
      <c r="C216" s="1"/>
      <c r="D216" s="4"/>
      <c r="E216" s="11"/>
      <c r="F216" s="4"/>
      <c r="G216" s="6"/>
      <c r="H216" s="6"/>
      <c r="I216" s="1"/>
      <c r="J216" s="1"/>
      <c r="K216" s="1"/>
      <c r="L216" s="1"/>
      <c r="M216" s="7"/>
      <c r="N216" s="7"/>
      <c r="O216" s="7"/>
      <c r="P216" s="4"/>
      <c r="Q216" s="6"/>
      <c r="R216" s="6"/>
      <c r="S216" s="192"/>
      <c r="T216" s="6"/>
      <c r="U216" s="6"/>
    </row>
    <row r="217" spans="1:21" ht="49.5" customHeight="1" thickTop="1" thickBot="1">
      <c r="A217" s="6"/>
      <c r="B217" s="1"/>
      <c r="C217" s="1"/>
      <c r="D217" s="4"/>
      <c r="E217" s="11"/>
      <c r="F217" s="4"/>
      <c r="G217" s="1"/>
      <c r="H217" s="6"/>
      <c r="I217" s="44"/>
      <c r="J217" s="6"/>
      <c r="K217" s="1"/>
      <c r="L217" s="1"/>
      <c r="M217" s="7"/>
      <c r="N217" s="7"/>
      <c r="O217" s="7"/>
      <c r="P217" s="6"/>
      <c r="Q217" s="4"/>
      <c r="R217" s="4"/>
      <c r="S217" s="7"/>
      <c r="T217" s="6"/>
      <c r="U217" s="6"/>
    </row>
    <row r="218" spans="1:21" ht="49.5" customHeight="1" thickTop="1" thickBot="1">
      <c r="A218" s="6"/>
      <c r="B218" s="1"/>
      <c r="C218" s="1"/>
      <c r="D218" s="4"/>
      <c r="E218" s="11"/>
      <c r="F218" s="4"/>
      <c r="G218" s="1"/>
      <c r="H218" s="6"/>
      <c r="I218" s="1"/>
      <c r="J218" s="37"/>
      <c r="K218" s="1"/>
      <c r="L218" s="1"/>
      <c r="M218" s="7"/>
      <c r="N218" s="7"/>
      <c r="O218" s="7"/>
      <c r="P218" s="6"/>
      <c r="Q218" s="4"/>
      <c r="R218" s="4"/>
      <c r="S218" s="7"/>
      <c r="T218" s="6"/>
      <c r="U218" s="6"/>
    </row>
    <row r="219" spans="1:21" ht="49.5" customHeight="1" thickTop="1" thickBot="1">
      <c r="A219" s="6"/>
      <c r="B219" s="1"/>
      <c r="C219" s="1"/>
      <c r="D219" s="4"/>
      <c r="E219" s="11"/>
      <c r="F219" s="4"/>
      <c r="G219" s="1"/>
      <c r="H219" s="6"/>
      <c r="I219" s="1"/>
      <c r="J219" s="1"/>
      <c r="K219" s="1"/>
      <c r="L219" s="1"/>
      <c r="M219" s="7"/>
      <c r="N219" s="7"/>
      <c r="O219" s="7"/>
      <c r="P219" s="6"/>
      <c r="Q219" s="4"/>
      <c r="R219" s="4"/>
      <c r="S219" s="7"/>
      <c r="T219" s="6"/>
      <c r="U219" s="6"/>
    </row>
    <row r="220" spans="1:21" ht="49.5" customHeight="1" thickTop="1" thickBot="1">
      <c r="A220" s="6"/>
      <c r="B220" s="1"/>
      <c r="C220" s="1"/>
      <c r="D220" s="4"/>
      <c r="E220" s="11"/>
      <c r="F220" s="4"/>
      <c r="G220" s="39"/>
      <c r="H220" s="6"/>
      <c r="I220" s="1"/>
      <c r="J220" s="1"/>
      <c r="K220" s="1"/>
      <c r="L220" s="1"/>
      <c r="M220" s="7"/>
      <c r="N220" s="7"/>
      <c r="O220" s="7"/>
      <c r="P220" s="6"/>
      <c r="Q220" s="6"/>
      <c r="R220" s="6"/>
      <c r="S220" s="192"/>
      <c r="T220" s="6"/>
      <c r="U220" s="6"/>
    </row>
    <row r="221" spans="1:21" ht="49.5" customHeight="1" thickTop="1" thickBot="1">
      <c r="A221" s="6"/>
      <c r="B221" s="1"/>
      <c r="C221" s="1"/>
      <c r="D221" s="4"/>
      <c r="E221" s="11"/>
      <c r="F221" s="4"/>
      <c r="G221" s="1"/>
      <c r="H221" s="6"/>
      <c r="I221" s="1"/>
      <c r="J221" s="1"/>
      <c r="K221" s="1"/>
      <c r="L221" s="1"/>
      <c r="M221" s="7"/>
      <c r="N221" s="7"/>
      <c r="O221" s="7"/>
      <c r="P221" s="6"/>
      <c r="Q221" s="6"/>
      <c r="R221" s="6"/>
      <c r="S221" s="192"/>
      <c r="T221" s="122"/>
      <c r="U221" s="6"/>
    </row>
    <row r="222" spans="1:21" ht="49.5" customHeight="1" thickTop="1" thickBot="1">
      <c r="A222" s="6"/>
      <c r="B222" s="1"/>
      <c r="C222" s="1"/>
      <c r="D222" s="4"/>
      <c r="E222" s="11"/>
      <c r="F222" s="4"/>
      <c r="G222" s="6"/>
      <c r="H222" s="6"/>
      <c r="I222" s="1"/>
      <c r="J222" s="1"/>
      <c r="K222" s="1"/>
      <c r="L222" s="1"/>
      <c r="M222" s="7"/>
      <c r="N222" s="7"/>
      <c r="O222" s="7"/>
      <c r="P222" s="6"/>
      <c r="Q222" s="6"/>
      <c r="R222" s="6"/>
      <c r="S222" s="192"/>
      <c r="T222" s="6"/>
      <c r="U222" s="6"/>
    </row>
    <row r="223" spans="1:21" ht="49.5" customHeight="1" thickTop="1" thickBot="1">
      <c r="A223" s="6"/>
      <c r="B223" s="1"/>
      <c r="C223" s="1"/>
      <c r="D223" s="4"/>
      <c r="E223" s="11"/>
      <c r="F223" s="4"/>
      <c r="G223" s="1"/>
      <c r="H223" s="6"/>
      <c r="I223" s="1"/>
      <c r="J223" s="1"/>
      <c r="K223" s="1"/>
      <c r="L223" s="1"/>
      <c r="M223" s="7"/>
      <c r="N223" s="7"/>
      <c r="O223" s="7"/>
      <c r="P223" s="6"/>
      <c r="Q223" s="4"/>
      <c r="R223" s="4"/>
      <c r="S223" s="7"/>
      <c r="T223" s="6"/>
      <c r="U223" s="6"/>
    </row>
    <row r="224" spans="1:21" ht="49.5" customHeight="1" thickTop="1" thickBot="1">
      <c r="A224" s="6"/>
      <c r="B224" s="1"/>
      <c r="C224" s="1"/>
      <c r="D224" s="4"/>
      <c r="E224" s="11"/>
      <c r="F224" s="4"/>
      <c r="G224" s="6"/>
      <c r="H224" s="6"/>
      <c r="I224" s="1"/>
      <c r="J224" s="1"/>
      <c r="K224" s="1"/>
      <c r="L224" s="1"/>
      <c r="M224" s="7"/>
      <c r="N224" s="7"/>
      <c r="O224" s="7"/>
      <c r="P224" s="6"/>
      <c r="Q224" s="4"/>
      <c r="R224" s="4"/>
      <c r="S224" s="7"/>
      <c r="T224" s="6"/>
      <c r="U224" s="6"/>
    </row>
    <row r="225" spans="1:21" ht="49.5" customHeight="1" thickTop="1" thickBot="1">
      <c r="A225" s="6"/>
      <c r="B225" s="1"/>
      <c r="C225" s="1"/>
      <c r="D225" s="4"/>
      <c r="E225" s="11"/>
      <c r="F225" s="4"/>
      <c r="G225" s="1"/>
      <c r="H225" s="6"/>
      <c r="I225" s="1"/>
      <c r="J225" s="1"/>
      <c r="K225" s="1"/>
      <c r="L225" s="1"/>
      <c r="M225" s="7"/>
      <c r="N225" s="7"/>
      <c r="O225" s="7"/>
      <c r="P225" s="6"/>
      <c r="Q225" s="4"/>
      <c r="R225" s="4"/>
      <c r="S225" s="7"/>
      <c r="T225" s="6"/>
      <c r="U225" s="6"/>
    </row>
    <row r="226" spans="1:21" ht="49.5" customHeight="1" thickTop="1" thickBot="1">
      <c r="A226" s="6"/>
      <c r="B226" s="1"/>
      <c r="C226" s="1"/>
      <c r="D226" s="4"/>
      <c r="E226" s="11"/>
      <c r="F226" s="4"/>
      <c r="G226" s="1"/>
      <c r="H226" s="6"/>
      <c r="I226" s="1"/>
      <c r="J226" s="1"/>
      <c r="K226" s="1"/>
      <c r="L226" s="1"/>
      <c r="M226" s="7"/>
      <c r="N226" s="7"/>
      <c r="O226" s="7"/>
      <c r="P226" s="6"/>
      <c r="Q226" s="6"/>
      <c r="R226" s="6"/>
      <c r="S226" s="192"/>
      <c r="T226" s="6"/>
      <c r="U226" s="6"/>
    </row>
    <row r="227" spans="1:21" ht="49.5" customHeight="1" thickTop="1" thickBot="1">
      <c r="A227" s="6"/>
      <c r="B227" s="39"/>
      <c r="C227" s="1"/>
      <c r="D227" s="4"/>
      <c r="E227" s="11"/>
      <c r="F227" s="4"/>
      <c r="G227" s="6"/>
      <c r="H227" s="6"/>
      <c r="I227" s="1"/>
      <c r="J227" s="1"/>
      <c r="K227" s="1"/>
      <c r="L227" s="1"/>
      <c r="M227" s="7"/>
      <c r="N227" s="7"/>
      <c r="O227" s="7"/>
      <c r="P227" s="6"/>
      <c r="Q227" s="4"/>
      <c r="R227" s="4"/>
      <c r="S227" s="7"/>
      <c r="T227" s="6"/>
      <c r="U227" s="6"/>
    </row>
    <row r="228" spans="1:21" ht="49.5" customHeight="1" thickTop="1" thickBot="1">
      <c r="A228" s="6"/>
      <c r="B228" s="1"/>
      <c r="C228" s="1"/>
      <c r="D228" s="4"/>
      <c r="E228" s="11"/>
      <c r="F228" s="4"/>
      <c r="G228" s="1"/>
      <c r="H228" s="6"/>
      <c r="I228" s="1"/>
      <c r="J228" s="1"/>
      <c r="K228" s="1"/>
      <c r="L228" s="1"/>
      <c r="M228" s="7"/>
      <c r="N228" s="7"/>
      <c r="O228" s="7"/>
      <c r="P228" s="6"/>
      <c r="Q228" s="4"/>
      <c r="R228" s="4"/>
      <c r="S228" s="7"/>
      <c r="T228" s="6"/>
      <c r="U228" s="6"/>
    </row>
    <row r="229" spans="1:21" ht="49.5" customHeight="1" thickTop="1" thickBot="1">
      <c r="A229" s="6"/>
      <c r="B229" s="1"/>
      <c r="C229" s="1"/>
      <c r="D229" s="4"/>
      <c r="E229" s="11"/>
      <c r="F229" s="4"/>
      <c r="G229" s="1"/>
      <c r="H229" s="6"/>
      <c r="I229" s="1"/>
      <c r="J229" s="1"/>
      <c r="K229" s="1"/>
      <c r="L229" s="1"/>
      <c r="M229" s="7"/>
      <c r="N229" s="7"/>
      <c r="O229" s="7"/>
      <c r="P229" s="6"/>
      <c r="Q229" s="4"/>
      <c r="R229" s="4"/>
      <c r="S229" s="7"/>
      <c r="T229" s="6"/>
      <c r="U229" s="6"/>
    </row>
    <row r="230" spans="1:21" ht="49.5" customHeight="1" thickTop="1" thickBot="1">
      <c r="A230" s="6"/>
      <c r="B230" s="1"/>
      <c r="C230" s="1"/>
      <c r="D230" s="4"/>
      <c r="E230" s="11"/>
      <c r="F230" s="4"/>
      <c r="G230" s="6"/>
      <c r="H230" s="6"/>
      <c r="I230" s="1"/>
      <c r="J230" s="1"/>
      <c r="K230" s="1"/>
      <c r="L230" s="1"/>
      <c r="M230" s="7"/>
      <c r="N230" s="7"/>
      <c r="O230" s="7"/>
      <c r="P230" s="6"/>
      <c r="Q230" s="6"/>
      <c r="R230" s="6"/>
      <c r="S230" s="192"/>
      <c r="T230" s="122"/>
      <c r="U230" s="6"/>
    </row>
    <row r="231" spans="1:21" ht="49.5" customHeight="1" thickTop="1" thickBot="1">
      <c r="A231" s="6"/>
      <c r="B231" s="1"/>
      <c r="C231" s="1"/>
      <c r="D231" s="4"/>
      <c r="E231" s="11"/>
      <c r="F231" s="4"/>
      <c r="G231" s="6"/>
      <c r="H231" s="6"/>
      <c r="I231" s="1"/>
      <c r="J231" s="1"/>
      <c r="K231" s="1"/>
      <c r="L231" s="1"/>
      <c r="M231" s="7"/>
      <c r="N231" s="7"/>
      <c r="O231" s="7"/>
      <c r="P231" s="6"/>
      <c r="Q231" s="6"/>
      <c r="R231" s="6"/>
      <c r="S231" s="192"/>
      <c r="T231" s="122"/>
      <c r="U231" s="122"/>
    </row>
    <row r="232" spans="1:21" ht="49.5" customHeight="1" thickTop="1" thickBot="1">
      <c r="A232" s="6"/>
      <c r="B232" s="1"/>
      <c r="C232" s="1"/>
      <c r="D232" s="4"/>
      <c r="E232" s="11"/>
      <c r="F232" s="4"/>
      <c r="G232" s="6"/>
      <c r="H232" s="6"/>
      <c r="I232" s="1"/>
      <c r="J232" s="1"/>
      <c r="K232" s="1"/>
      <c r="L232" s="1"/>
      <c r="M232" s="7"/>
      <c r="N232" s="7"/>
      <c r="O232" s="7"/>
      <c r="P232" s="6"/>
      <c r="Q232" s="6"/>
      <c r="R232" s="6"/>
      <c r="S232" s="192"/>
      <c r="T232" s="122"/>
      <c r="U232" s="6"/>
    </row>
    <row r="233" spans="1:21" ht="49.5" customHeight="1" thickTop="1" thickBot="1">
      <c r="A233" s="6"/>
      <c r="B233" s="1"/>
      <c r="C233" s="1"/>
      <c r="D233" s="4"/>
      <c r="E233" s="11"/>
      <c r="F233" s="4"/>
      <c r="G233" s="1"/>
      <c r="H233" s="6"/>
      <c r="I233" s="1"/>
      <c r="J233" s="1"/>
      <c r="K233" s="1"/>
      <c r="L233" s="1"/>
      <c r="M233" s="7"/>
      <c r="N233" s="7"/>
      <c r="O233" s="7"/>
      <c r="P233" s="6"/>
      <c r="Q233" s="6"/>
      <c r="R233" s="6"/>
      <c r="S233" s="192"/>
      <c r="T233" s="6"/>
      <c r="U233" s="6"/>
    </row>
    <row r="234" spans="1:21" ht="49.5" customHeight="1" thickTop="1" thickBot="1">
      <c r="A234" s="6"/>
      <c r="B234" s="1"/>
      <c r="C234" s="1"/>
      <c r="D234" s="4"/>
      <c r="E234" s="11"/>
      <c r="F234" s="4"/>
      <c r="G234" s="1"/>
      <c r="H234" s="6"/>
      <c r="I234" s="1"/>
      <c r="J234" s="1"/>
      <c r="K234" s="1"/>
      <c r="L234" s="1"/>
      <c r="M234" s="7"/>
      <c r="N234" s="7"/>
      <c r="O234" s="7"/>
      <c r="P234" s="6"/>
      <c r="Q234" s="4"/>
      <c r="R234" s="4"/>
      <c r="S234" s="7"/>
      <c r="T234" s="6"/>
      <c r="U234" s="6"/>
    </row>
    <row r="235" spans="1:21" ht="49.5" customHeight="1" thickTop="1" thickBot="1">
      <c r="A235" s="6"/>
      <c r="B235" s="1"/>
      <c r="C235" s="1"/>
      <c r="D235" s="4"/>
      <c r="E235" s="11"/>
      <c r="F235" s="4"/>
      <c r="G235" s="1"/>
      <c r="H235" s="6"/>
      <c r="I235" s="1"/>
      <c r="J235" s="1"/>
      <c r="K235" s="1"/>
      <c r="L235" s="1"/>
      <c r="M235" s="7"/>
      <c r="N235" s="7"/>
      <c r="O235" s="7"/>
      <c r="P235" s="6"/>
      <c r="Q235" s="6"/>
      <c r="R235" s="6"/>
      <c r="S235" s="192"/>
      <c r="T235" s="122"/>
      <c r="U235" s="6"/>
    </row>
    <row r="236" spans="1:21" ht="49.5" customHeight="1" thickTop="1" thickBot="1">
      <c r="A236" s="6"/>
      <c r="B236" s="1"/>
      <c r="C236" s="1"/>
      <c r="D236" s="4"/>
      <c r="E236" s="11"/>
      <c r="F236" s="4"/>
      <c r="G236" s="1"/>
      <c r="H236" s="6"/>
      <c r="I236" s="1"/>
      <c r="J236" s="1"/>
      <c r="K236" s="1"/>
      <c r="L236" s="1"/>
      <c r="M236" s="7"/>
      <c r="N236" s="7"/>
      <c r="O236" s="7"/>
      <c r="P236" s="6"/>
      <c r="Q236" s="6"/>
      <c r="R236" s="6"/>
      <c r="S236" s="192"/>
      <c r="T236" s="6"/>
      <c r="U236" s="6"/>
    </row>
    <row r="237" spans="1:21" ht="49.5" customHeight="1" thickTop="1" thickBot="1">
      <c r="A237" s="6"/>
      <c r="B237" s="1"/>
      <c r="C237" s="1"/>
      <c r="D237" s="4"/>
      <c r="E237" s="11"/>
      <c r="F237" s="4"/>
      <c r="G237" s="1"/>
      <c r="H237" s="6"/>
      <c r="I237" s="1"/>
      <c r="J237" s="1"/>
      <c r="K237" s="1"/>
      <c r="L237" s="1"/>
      <c r="M237" s="7"/>
      <c r="N237" s="7"/>
      <c r="O237" s="7"/>
      <c r="P237" s="6"/>
      <c r="Q237" s="4"/>
      <c r="R237" s="4"/>
      <c r="S237" s="7"/>
      <c r="T237" s="6"/>
      <c r="U237" s="6"/>
    </row>
    <row r="238" spans="1:21" ht="49.5" customHeight="1" thickTop="1" thickBot="1">
      <c r="A238" s="6"/>
      <c r="B238" s="39"/>
      <c r="C238" s="1"/>
      <c r="D238" s="4"/>
      <c r="E238" s="11"/>
      <c r="F238" s="4"/>
      <c r="G238" s="6"/>
      <c r="H238" s="6"/>
      <c r="I238" s="1"/>
      <c r="J238" s="1"/>
      <c r="K238" s="1"/>
      <c r="L238" s="1"/>
      <c r="M238" s="7"/>
      <c r="N238" s="7"/>
      <c r="O238" s="7"/>
      <c r="P238" s="6"/>
      <c r="Q238" s="6"/>
      <c r="R238" s="6"/>
      <c r="S238" s="192"/>
      <c r="T238" s="6"/>
      <c r="U238" s="6"/>
    </row>
    <row r="239" spans="1:21" ht="49.5" customHeight="1" thickTop="1" thickBot="1">
      <c r="A239" s="6"/>
      <c r="B239" s="1"/>
      <c r="C239" s="1"/>
      <c r="D239" s="4"/>
      <c r="E239" s="40"/>
      <c r="F239" s="4"/>
      <c r="G239" s="1"/>
      <c r="H239" s="6"/>
      <c r="I239" s="1"/>
      <c r="J239" s="1"/>
      <c r="K239" s="1"/>
      <c r="L239" s="1"/>
      <c r="M239" s="7"/>
      <c r="N239" s="7"/>
      <c r="O239" s="7"/>
      <c r="P239" s="6"/>
      <c r="Q239" s="6"/>
      <c r="R239" s="6"/>
      <c r="S239" s="192"/>
      <c r="T239" s="122"/>
      <c r="U239" s="6"/>
    </row>
    <row r="240" spans="1:21" ht="49.5" customHeight="1" thickTop="1" thickBot="1">
      <c r="A240" s="6"/>
      <c r="B240" s="1"/>
      <c r="C240" s="1"/>
      <c r="D240" s="4"/>
      <c r="E240" s="11"/>
      <c r="F240" s="4"/>
      <c r="G240" s="6"/>
      <c r="H240" s="6"/>
      <c r="I240" s="1"/>
      <c r="J240" s="1"/>
      <c r="K240" s="1"/>
      <c r="L240" s="1"/>
      <c r="M240" s="7"/>
      <c r="N240" s="7"/>
      <c r="O240" s="7"/>
      <c r="P240" s="6"/>
      <c r="Q240" s="4"/>
      <c r="R240" s="4"/>
      <c r="S240" s="7"/>
      <c r="T240" s="6"/>
      <c r="U240" s="6"/>
    </row>
    <row r="241" spans="1:21" ht="49.5" customHeight="1" thickTop="1" thickBot="1">
      <c r="A241" s="6"/>
      <c r="B241" s="1"/>
      <c r="C241" s="1"/>
      <c r="D241" s="4"/>
      <c r="E241" s="11"/>
      <c r="F241" s="4"/>
      <c r="G241" s="1"/>
      <c r="H241" s="6"/>
      <c r="I241" s="1"/>
      <c r="J241" s="1"/>
      <c r="K241" s="1"/>
      <c r="L241" s="1"/>
      <c r="M241" s="7"/>
      <c r="N241" s="7"/>
      <c r="O241" s="7"/>
      <c r="P241" s="6"/>
      <c r="Q241" s="6"/>
      <c r="R241" s="6"/>
      <c r="S241" s="192"/>
      <c r="T241" s="195"/>
      <c r="U241" s="6"/>
    </row>
    <row r="242" spans="1:21" ht="49.5" customHeight="1" thickTop="1" thickBot="1">
      <c r="A242" s="6"/>
      <c r="B242" s="1"/>
      <c r="C242" s="1"/>
      <c r="D242" s="4"/>
      <c r="E242" s="11"/>
      <c r="F242" s="4"/>
      <c r="G242" s="1"/>
      <c r="H242" s="6"/>
      <c r="I242" s="1"/>
      <c r="J242" s="1"/>
      <c r="K242" s="1"/>
      <c r="L242" s="1"/>
      <c r="M242" s="7"/>
      <c r="N242" s="7"/>
      <c r="O242" s="7"/>
      <c r="P242" s="6"/>
      <c r="Q242" s="4"/>
      <c r="R242" s="4"/>
      <c r="S242" s="7"/>
      <c r="T242" s="6"/>
      <c r="U242" s="6"/>
    </row>
    <row r="243" spans="1:21" ht="49.5" customHeight="1" thickTop="1" thickBot="1">
      <c r="A243" s="6"/>
      <c r="B243" s="1"/>
      <c r="C243" s="1"/>
      <c r="D243" s="4"/>
      <c r="E243" s="11"/>
      <c r="F243" s="4"/>
      <c r="G243" s="1"/>
      <c r="H243" s="6"/>
      <c r="I243" s="1"/>
      <c r="J243" s="1"/>
      <c r="K243" s="1"/>
      <c r="L243" s="1"/>
      <c r="M243" s="7"/>
      <c r="N243" s="7"/>
      <c r="O243" s="7"/>
      <c r="P243" s="6"/>
      <c r="Q243" s="3"/>
      <c r="R243" s="3"/>
      <c r="S243" s="194"/>
      <c r="T243" s="122"/>
      <c r="U243" s="6"/>
    </row>
    <row r="244" spans="1:21" ht="49.5" customHeight="1" thickTop="1" thickBot="1">
      <c r="A244" s="6"/>
      <c r="B244" s="1"/>
      <c r="C244" s="1"/>
      <c r="D244" s="4"/>
      <c r="E244" s="11"/>
      <c r="F244" s="4"/>
      <c r="G244" s="6"/>
      <c r="H244" s="6"/>
      <c r="I244" s="1"/>
      <c r="J244" s="6"/>
      <c r="K244" s="6"/>
      <c r="L244" s="1"/>
      <c r="M244" s="7"/>
      <c r="N244" s="7"/>
      <c r="O244" s="7"/>
      <c r="P244" s="6"/>
      <c r="Q244" s="6"/>
      <c r="R244" s="6"/>
      <c r="S244" s="192"/>
      <c r="T244" s="6"/>
      <c r="U244" s="6"/>
    </row>
    <row r="245" spans="1:21" ht="49.5" customHeight="1" thickTop="1" thickBot="1">
      <c r="A245" s="6"/>
      <c r="B245" s="1"/>
      <c r="C245" s="6"/>
      <c r="D245" s="4"/>
      <c r="E245" s="11"/>
      <c r="F245" s="4"/>
      <c r="G245" s="6"/>
      <c r="H245" s="6"/>
      <c r="I245" s="1"/>
      <c r="J245" s="6"/>
      <c r="K245" s="6"/>
      <c r="L245" s="6"/>
      <c r="M245" s="4"/>
      <c r="O245" s="6"/>
      <c r="P245" s="6"/>
      <c r="Q245" s="6"/>
      <c r="R245" s="6"/>
      <c r="S245" s="192"/>
      <c r="T245" s="6"/>
      <c r="U245" s="6"/>
    </row>
    <row r="246" spans="1:21" ht="49.5" customHeight="1" thickTop="1" thickBot="1">
      <c r="H246" s="41"/>
      <c r="M246" s="13"/>
      <c r="N246" s="42"/>
      <c r="T246" s="6"/>
      <c r="U246" s="6"/>
    </row>
    <row r="247" spans="1:21" ht="49.5" customHeight="1" thickTop="1" thickBot="1">
      <c r="H247" s="43"/>
      <c r="I247" s="44"/>
      <c r="J247" s="43"/>
      <c r="K247" s="43"/>
      <c r="L247" s="43"/>
      <c r="M247" s="14"/>
      <c r="N247" s="14"/>
      <c r="O247" s="43"/>
      <c r="T247" s="6"/>
      <c r="U247" s="6"/>
    </row>
    <row r="248" spans="1:21" ht="49.5" customHeight="1" thickTop="1" thickBot="1">
      <c r="H248" s="43"/>
      <c r="I248" s="44"/>
      <c r="J248" s="43"/>
      <c r="K248" s="43"/>
      <c r="L248" s="43"/>
      <c r="M248" s="14"/>
      <c r="N248" s="14"/>
      <c r="O248" s="43"/>
      <c r="S248" s="8">
        <f>500*16.6</f>
        <v>8300</v>
      </c>
      <c r="T248" s="6">
        <f>500/15.5</f>
        <v>32.258064516129032</v>
      </c>
      <c r="U248" s="6"/>
    </row>
    <row r="249" spans="1:21" ht="49.5" customHeight="1" thickTop="1" thickBot="1">
      <c r="H249" s="43"/>
      <c r="I249" s="44"/>
      <c r="J249" s="43"/>
      <c r="K249" s="43"/>
      <c r="L249" s="43"/>
      <c r="M249" s="14"/>
      <c r="N249" s="14"/>
      <c r="O249" s="43"/>
      <c r="T249" s="6"/>
      <c r="U249" s="6"/>
    </row>
    <row r="250" spans="1:21" ht="49.5" customHeight="1" thickTop="1" thickBot="1">
      <c r="H250" s="43"/>
      <c r="I250" s="44"/>
      <c r="J250" s="43"/>
      <c r="K250" s="43"/>
      <c r="L250" s="43"/>
      <c r="M250" s="14"/>
      <c r="N250" s="14"/>
      <c r="O250" s="43"/>
      <c r="T250" s="6"/>
      <c r="U250" s="6"/>
    </row>
    <row r="251" spans="1:21" ht="49.5" customHeight="1" thickTop="1" thickBot="1">
      <c r="H251" s="43"/>
      <c r="I251" s="44"/>
      <c r="J251" s="43"/>
      <c r="K251" s="43"/>
      <c r="L251" s="43"/>
      <c r="M251" s="14"/>
      <c r="N251" s="14"/>
      <c r="O251" s="43"/>
      <c r="T251" s="6"/>
      <c r="U251" s="6"/>
    </row>
    <row r="252" spans="1:21" ht="49.5" customHeight="1" thickTop="1" thickBot="1">
      <c r="H252" s="43"/>
      <c r="I252" s="44"/>
      <c r="J252" s="43"/>
      <c r="K252" s="43"/>
      <c r="L252" s="43"/>
      <c r="M252" s="14"/>
      <c r="N252" s="14"/>
      <c r="O252" s="43"/>
      <c r="T252" s="6"/>
      <c r="U252" s="6"/>
    </row>
    <row r="253" spans="1:21" ht="49.5" customHeight="1" thickTop="1" thickBot="1">
      <c r="H253" s="43"/>
      <c r="I253" s="44"/>
      <c r="J253" s="43"/>
      <c r="K253" s="43"/>
      <c r="L253" s="43"/>
      <c r="M253" s="14"/>
      <c r="N253" s="14"/>
      <c r="O253" s="43"/>
      <c r="T253" s="6"/>
      <c r="U253" s="6"/>
    </row>
    <row r="254" spans="1:21" ht="49.5" customHeight="1" thickTop="1" thickBot="1">
      <c r="H254" s="43"/>
      <c r="I254" s="44"/>
      <c r="J254" s="43"/>
      <c r="K254" s="43"/>
      <c r="L254" s="43"/>
      <c r="M254" s="14"/>
      <c r="N254" s="14"/>
      <c r="O254" s="43"/>
      <c r="T254" s="6"/>
      <c r="U254" s="6"/>
    </row>
    <row r="255" spans="1:21" ht="49.5" customHeight="1" thickTop="1" thickBot="1">
      <c r="H255" s="43"/>
      <c r="I255" s="44"/>
      <c r="J255" s="43"/>
      <c r="K255" s="43"/>
      <c r="L255" s="43"/>
      <c r="M255" s="14"/>
      <c r="N255" s="14"/>
      <c r="O255" s="43"/>
      <c r="T255" s="6"/>
      <c r="U255" s="6"/>
    </row>
    <row r="256" spans="1:21" ht="49.5" customHeight="1" thickTop="1" thickBot="1">
      <c r="H256" s="43"/>
      <c r="I256" s="44"/>
      <c r="J256" s="43"/>
      <c r="K256" s="43"/>
      <c r="L256" s="43"/>
      <c r="M256" s="14"/>
      <c r="N256" s="14"/>
      <c r="O256" s="43"/>
      <c r="T256" s="6"/>
      <c r="U256" s="6"/>
    </row>
    <row r="257" spans="8:21" ht="49.5" customHeight="1" thickTop="1" thickBot="1">
      <c r="H257" s="43"/>
      <c r="I257" s="44"/>
      <c r="J257" s="43"/>
      <c r="K257" s="43"/>
      <c r="L257" s="43"/>
      <c r="M257" s="14"/>
      <c r="N257" s="14"/>
      <c r="O257" s="43"/>
      <c r="T257" s="6"/>
      <c r="U257" s="6"/>
    </row>
    <row r="258" spans="8:21" ht="49.5" customHeight="1" thickTop="1" thickBot="1">
      <c r="H258" s="43"/>
      <c r="I258" s="44"/>
      <c r="J258" s="43"/>
      <c r="K258" s="43"/>
      <c r="L258" s="43"/>
      <c r="M258" s="14"/>
      <c r="N258" s="14"/>
      <c r="O258" s="43"/>
      <c r="T258" s="6"/>
      <c r="U258" s="6"/>
    </row>
    <row r="259" spans="8:21" ht="49.5" customHeight="1" thickTop="1" thickBot="1">
      <c r="H259" s="43"/>
      <c r="I259" s="44"/>
      <c r="J259" s="43"/>
      <c r="K259" s="43"/>
      <c r="L259" s="43"/>
      <c r="M259" s="14"/>
      <c r="N259" s="14"/>
      <c r="O259" s="43"/>
      <c r="T259" s="6"/>
      <c r="U259" s="6"/>
    </row>
    <row r="260" spans="8:21" ht="49.5" customHeight="1" thickTop="1" thickBot="1">
      <c r="H260" s="43"/>
      <c r="I260" s="44"/>
      <c r="J260" s="43"/>
      <c r="K260" s="43"/>
      <c r="L260" s="43"/>
      <c r="M260" s="14"/>
      <c r="N260" s="14"/>
      <c r="O260" s="43"/>
      <c r="T260" s="6"/>
      <c r="U260" s="6"/>
    </row>
    <row r="261" spans="8:21" ht="49.5" customHeight="1" thickTop="1" thickBot="1">
      <c r="H261" s="43"/>
      <c r="I261" s="44"/>
      <c r="J261" s="43"/>
      <c r="K261" s="43"/>
      <c r="L261" s="43"/>
      <c r="M261" s="14"/>
      <c r="N261" s="14"/>
      <c r="O261" s="43"/>
      <c r="T261" s="6"/>
      <c r="U261" s="6"/>
    </row>
    <row r="262" spans="8:21" ht="49.5" customHeight="1" thickTop="1" thickBot="1">
      <c r="H262" s="43"/>
      <c r="I262" s="44"/>
      <c r="J262" s="43"/>
      <c r="K262" s="43"/>
      <c r="L262" s="43"/>
      <c r="M262" s="14"/>
      <c r="N262" s="14"/>
      <c r="O262" s="43"/>
      <c r="T262" s="6"/>
      <c r="U262" s="6"/>
    </row>
    <row r="263" spans="8:21" ht="49.5" customHeight="1" thickTop="1" thickBot="1">
      <c r="H263" s="43"/>
      <c r="I263" s="44"/>
      <c r="J263" s="43"/>
      <c r="K263" s="43"/>
      <c r="L263" s="43"/>
      <c r="M263" s="14"/>
      <c r="N263" s="14"/>
      <c r="O263" s="43"/>
      <c r="T263" s="6"/>
      <c r="U263" s="6"/>
    </row>
    <row r="264" spans="8:21" ht="49.5" customHeight="1" thickTop="1" thickBot="1">
      <c r="H264" s="43"/>
      <c r="I264" s="44"/>
      <c r="J264" s="43"/>
      <c r="K264" s="43"/>
      <c r="L264" s="43"/>
      <c r="M264" s="14"/>
      <c r="N264" s="14"/>
      <c r="O264" s="43"/>
      <c r="T264" s="6"/>
      <c r="U264" s="6"/>
    </row>
    <row r="265" spans="8:21" ht="49.5" customHeight="1" thickTop="1" thickBot="1">
      <c r="H265" s="43"/>
      <c r="I265" s="44"/>
      <c r="J265" s="43"/>
      <c r="K265" s="43"/>
      <c r="L265" s="43"/>
      <c r="M265" s="14"/>
      <c r="N265" s="14"/>
      <c r="O265" s="43"/>
      <c r="T265" s="6"/>
      <c r="U265" s="6"/>
    </row>
    <row r="266" spans="8:21" ht="49.5" customHeight="1" thickTop="1" thickBot="1">
      <c r="H266" s="43"/>
      <c r="I266" s="44"/>
      <c r="J266" s="43"/>
      <c r="K266" s="43"/>
      <c r="L266" s="43"/>
      <c r="M266" s="14"/>
      <c r="N266" s="14"/>
      <c r="O266" s="43"/>
      <c r="T266" s="6"/>
      <c r="U266" s="6"/>
    </row>
    <row r="267" spans="8:21" ht="49.5" customHeight="1" thickTop="1" thickBot="1">
      <c r="H267" s="43"/>
      <c r="I267" s="44"/>
      <c r="J267" s="43"/>
      <c r="K267" s="43"/>
      <c r="L267" s="43"/>
      <c r="M267" s="14"/>
      <c r="N267" s="14"/>
      <c r="O267" s="43"/>
      <c r="T267" s="6"/>
      <c r="U267" s="6"/>
    </row>
    <row r="268" spans="8:21" ht="49.5" customHeight="1" thickTop="1" thickBot="1">
      <c r="H268" s="43"/>
      <c r="I268" s="44"/>
      <c r="J268" s="43"/>
      <c r="K268" s="43"/>
      <c r="L268" s="43"/>
      <c r="M268" s="14"/>
      <c r="N268" s="14"/>
      <c r="O268" s="43"/>
      <c r="T268" s="6"/>
      <c r="U268" s="6"/>
    </row>
    <row r="269" spans="8:21" ht="49.5" customHeight="1" thickTop="1" thickBot="1">
      <c r="H269" s="43"/>
      <c r="I269" s="44"/>
      <c r="J269" s="43"/>
      <c r="K269" s="43"/>
      <c r="L269" s="43"/>
      <c r="M269" s="14"/>
      <c r="N269" s="14"/>
      <c r="O269" s="43"/>
      <c r="T269" s="6"/>
      <c r="U269" s="6"/>
    </row>
    <row r="270" spans="8:21" ht="49.5" customHeight="1" thickTop="1" thickBot="1">
      <c r="H270" s="43"/>
      <c r="I270" s="44"/>
      <c r="J270" s="43"/>
      <c r="K270" s="43"/>
      <c r="L270" s="43"/>
      <c r="M270" s="14"/>
      <c r="N270" s="14"/>
      <c r="O270" s="43"/>
      <c r="T270" s="6"/>
      <c r="U270" s="6"/>
    </row>
    <row r="271" spans="8:21" ht="49.5" customHeight="1" thickTop="1">
      <c r="H271" s="43"/>
      <c r="I271" s="44"/>
      <c r="J271" s="43"/>
      <c r="K271" s="43"/>
      <c r="L271" s="43"/>
      <c r="M271" s="14"/>
      <c r="N271" s="14"/>
      <c r="O271" s="43"/>
    </row>
    <row r="272" spans="8:21" ht="49.5" customHeight="1">
      <c r="H272" s="43"/>
      <c r="I272" s="44"/>
      <c r="J272" s="43"/>
      <c r="K272" s="43"/>
      <c r="L272" s="43"/>
      <c r="M272" s="14"/>
      <c r="N272" s="14"/>
      <c r="O272" s="43"/>
    </row>
    <row r="273" spans="8:15" ht="49.5" customHeight="1">
      <c r="H273" s="43"/>
      <c r="I273" s="44"/>
      <c r="J273" s="43"/>
      <c r="K273" s="43"/>
      <c r="L273" s="43"/>
      <c r="M273" s="14"/>
      <c r="N273" s="14"/>
      <c r="O273" s="43"/>
    </row>
    <row r="274" spans="8:15" ht="49.5" customHeight="1">
      <c r="H274" s="43"/>
      <c r="I274" s="44"/>
      <c r="J274" s="43"/>
      <c r="K274" s="43"/>
      <c r="L274" s="43"/>
      <c r="M274" s="14"/>
      <c r="N274" s="14"/>
      <c r="O274" s="43"/>
    </row>
    <row r="275" spans="8:15" ht="49.5" customHeight="1">
      <c r="H275" s="43"/>
      <c r="I275" s="44"/>
      <c r="J275" s="43"/>
      <c r="K275" s="43"/>
      <c r="L275" s="43"/>
      <c r="M275" s="14"/>
      <c r="N275" s="14"/>
      <c r="O275" s="43"/>
    </row>
    <row r="276" spans="8:15" ht="49.5" customHeight="1">
      <c r="H276" s="43"/>
      <c r="I276" s="44"/>
      <c r="J276" s="43"/>
      <c r="K276" s="43"/>
      <c r="L276" s="43"/>
      <c r="M276" s="14"/>
      <c r="N276" s="14"/>
      <c r="O276" s="43"/>
    </row>
    <row r="277" spans="8:15" ht="49.5" customHeight="1">
      <c r="H277" s="43"/>
      <c r="I277" s="44"/>
      <c r="J277" s="43"/>
      <c r="K277" s="43"/>
      <c r="L277" s="43"/>
      <c r="M277" s="14"/>
      <c r="N277" s="14"/>
      <c r="O277" s="43"/>
    </row>
    <row r="278" spans="8:15" ht="49.5" customHeight="1">
      <c r="H278" s="43"/>
      <c r="I278" s="44"/>
      <c r="J278" s="43"/>
      <c r="K278" s="43"/>
      <c r="L278" s="43"/>
      <c r="M278" s="14"/>
      <c r="N278" s="14"/>
      <c r="O278" s="43"/>
    </row>
    <row r="279" spans="8:15" ht="49.5" customHeight="1">
      <c r="H279" s="43"/>
      <c r="I279" s="44"/>
      <c r="J279" s="43"/>
      <c r="K279" s="43"/>
      <c r="L279" s="43"/>
      <c r="M279" s="14"/>
      <c r="N279" s="14"/>
      <c r="O279" s="43"/>
    </row>
    <row r="280" spans="8:15" ht="49.5" customHeight="1" thickBot="1">
      <c r="H280" s="43"/>
      <c r="I280" s="44"/>
      <c r="J280" s="43"/>
      <c r="K280" s="43"/>
      <c r="L280" s="43"/>
      <c r="M280" s="14"/>
      <c r="N280" s="14"/>
      <c r="O280" s="43"/>
    </row>
  </sheetData>
  <autoFilter ref="A1:BU243"/>
  <pageMargins left="0.7" right="0.7" top="0.75" bottom="0.75" header="0.3" footer="0.3"/>
  <pageSetup scale="50" orientation="landscape" r:id="rId1"/>
  <colBreaks count="2" manualBreakCount="2">
    <brk id="16" max="1048575" man="1"/>
    <brk id="17" max="1048575" man="1"/>
  </colBreaks>
</worksheet>
</file>

<file path=xl/worksheets/sheet3.xml><?xml version="1.0" encoding="utf-8"?>
<worksheet xmlns="http://schemas.openxmlformats.org/spreadsheetml/2006/main" xmlns:r="http://schemas.openxmlformats.org/officeDocument/2006/relationships">
  <dimension ref="A1:R256"/>
  <sheetViews>
    <sheetView zoomScaleNormal="100" workbookViewId="0">
      <selection activeCell="G4" sqref="G4"/>
    </sheetView>
  </sheetViews>
  <sheetFormatPr defaultColWidth="9.85546875" defaultRowHeight="67.5" customHeight="1"/>
  <cols>
    <col min="1" max="1" width="4.140625" style="21" customWidth="1"/>
    <col min="2" max="2" width="18.28515625" style="51" customWidth="1"/>
    <col min="3" max="3" width="23.7109375" style="23" customWidth="1"/>
    <col min="4" max="4" width="16.42578125" style="24" customWidth="1"/>
    <col min="5" max="5" width="13.28515625" style="24" customWidth="1"/>
    <col min="6" max="6" width="11.85546875" style="23" customWidth="1"/>
    <col min="7" max="7" width="9.140625" style="23" customWidth="1"/>
    <col min="8" max="8" width="21.140625" style="23" customWidth="1"/>
    <col min="9" max="9" width="9.7109375" style="24" customWidth="1"/>
    <col min="10" max="10" width="13" style="104" customWidth="1"/>
    <col min="11" max="11" width="15.85546875" style="109" customWidth="1"/>
    <col min="12" max="12" width="8.140625" style="23" customWidth="1"/>
    <col min="13" max="13" width="7.42578125" style="23" customWidth="1"/>
    <col min="14" max="14" width="6.140625" style="23" customWidth="1"/>
    <col min="15" max="15" width="7" style="23" customWidth="1"/>
    <col min="16" max="16" width="8.28515625" style="23" customWidth="1"/>
    <col min="17" max="17" width="15.140625" style="21" customWidth="1"/>
    <col min="18" max="18" width="13.140625" style="21" customWidth="1"/>
    <col min="19" max="16384" width="9.85546875" style="21"/>
  </cols>
  <sheetData>
    <row r="1" spans="1:18" ht="67.5" customHeight="1" thickTop="1" thickBot="1">
      <c r="A1" s="19" t="s">
        <v>0</v>
      </c>
      <c r="B1" s="46" t="s">
        <v>13</v>
      </c>
      <c r="C1" s="18" t="s">
        <v>12</v>
      </c>
      <c r="D1" s="20" t="s">
        <v>708</v>
      </c>
      <c r="E1" s="25" t="s">
        <v>26</v>
      </c>
      <c r="F1" s="18" t="s">
        <v>2</v>
      </c>
      <c r="G1" s="18" t="s">
        <v>3</v>
      </c>
      <c r="H1" s="18" t="s">
        <v>4</v>
      </c>
      <c r="I1" s="20" t="s">
        <v>5</v>
      </c>
      <c r="J1" s="18" t="s">
        <v>6</v>
      </c>
      <c r="K1" s="52" t="s">
        <v>9</v>
      </c>
      <c r="L1" s="47" t="s">
        <v>14</v>
      </c>
      <c r="M1" s="47" t="s">
        <v>27</v>
      </c>
      <c r="N1" s="47" t="s">
        <v>29</v>
      </c>
      <c r="O1" s="47" t="s">
        <v>2654</v>
      </c>
      <c r="P1" s="19" t="s">
        <v>2484</v>
      </c>
    </row>
    <row r="2" spans="1:18" ht="67.5" customHeight="1" thickTop="1" thickBot="1">
      <c r="A2" s="19">
        <v>1</v>
      </c>
      <c r="B2" s="46" t="s">
        <v>17</v>
      </c>
      <c r="C2" s="18" t="s">
        <v>707</v>
      </c>
      <c r="D2" s="20" t="s">
        <v>701</v>
      </c>
      <c r="E2" s="25" t="s">
        <v>702</v>
      </c>
      <c r="F2" s="18" t="s">
        <v>704</v>
      </c>
      <c r="G2" s="18">
        <v>13000</v>
      </c>
      <c r="H2" s="18" t="s">
        <v>706</v>
      </c>
      <c r="I2" s="20" t="s">
        <v>705</v>
      </c>
      <c r="J2" s="18" t="s">
        <v>703</v>
      </c>
      <c r="K2" s="52" t="s">
        <v>372</v>
      </c>
      <c r="L2" s="19">
        <v>0</v>
      </c>
      <c r="M2" s="19" t="s">
        <v>1716</v>
      </c>
      <c r="N2" s="19">
        <v>5044</v>
      </c>
      <c r="O2" s="19">
        <v>0</v>
      </c>
      <c r="P2" s="19">
        <f t="shared" ref="P2:P7" si="0">O2+N2+M2+L2</f>
        <v>8944</v>
      </c>
    </row>
    <row r="3" spans="1:18" ht="67.5" customHeight="1" thickTop="1" thickBot="1">
      <c r="A3" s="19">
        <v>2</v>
      </c>
      <c r="B3" s="46" t="s">
        <v>17</v>
      </c>
      <c r="C3" s="18" t="s">
        <v>707</v>
      </c>
      <c r="D3" s="20" t="s">
        <v>711</v>
      </c>
      <c r="E3" s="20" t="s">
        <v>710</v>
      </c>
      <c r="F3" s="18" t="s">
        <v>704</v>
      </c>
      <c r="G3" s="19">
        <v>34620</v>
      </c>
      <c r="H3" s="18" t="s">
        <v>712</v>
      </c>
      <c r="I3" s="20" t="s">
        <v>709</v>
      </c>
      <c r="J3" s="18" t="s">
        <v>713</v>
      </c>
      <c r="K3" s="52" t="s">
        <v>372</v>
      </c>
      <c r="L3" s="19">
        <v>0</v>
      </c>
      <c r="M3" s="19" t="s">
        <v>1717</v>
      </c>
      <c r="N3" s="19">
        <v>2734.98</v>
      </c>
      <c r="O3" s="19">
        <v>2769.6</v>
      </c>
      <c r="P3" s="19">
        <f t="shared" si="0"/>
        <v>7062.48</v>
      </c>
    </row>
    <row r="4" spans="1:18" ht="67.5" customHeight="1" thickTop="1" thickBot="1">
      <c r="A4" s="19">
        <v>3</v>
      </c>
      <c r="B4" s="48" t="s">
        <v>715</v>
      </c>
      <c r="C4" s="18" t="s">
        <v>707</v>
      </c>
      <c r="D4" s="22" t="s">
        <v>714</v>
      </c>
      <c r="E4" s="22" t="s">
        <v>717</v>
      </c>
      <c r="F4" s="49" t="s">
        <v>716</v>
      </c>
      <c r="G4" s="50">
        <v>55300</v>
      </c>
      <c r="H4" s="49" t="s">
        <v>718</v>
      </c>
      <c r="I4" s="20" t="s">
        <v>719</v>
      </c>
      <c r="J4" s="18" t="s">
        <v>713</v>
      </c>
      <c r="K4" s="52" t="s">
        <v>372</v>
      </c>
      <c r="L4" s="19">
        <v>0</v>
      </c>
      <c r="M4" s="19" t="s">
        <v>1718</v>
      </c>
      <c r="N4" s="19">
        <v>12640</v>
      </c>
      <c r="O4" s="19">
        <v>3160</v>
      </c>
      <c r="P4" s="19">
        <f t="shared" si="0"/>
        <v>18170</v>
      </c>
    </row>
    <row r="5" spans="1:18" ht="67.5" customHeight="1" thickTop="1" thickBot="1">
      <c r="A5" s="19">
        <v>4</v>
      </c>
      <c r="B5" s="46" t="s">
        <v>715</v>
      </c>
      <c r="C5" s="18" t="s">
        <v>707</v>
      </c>
      <c r="D5" s="20" t="s">
        <v>721</v>
      </c>
      <c r="E5" s="20" t="s">
        <v>332</v>
      </c>
      <c r="F5" s="49" t="s">
        <v>716</v>
      </c>
      <c r="G5" s="19">
        <v>160</v>
      </c>
      <c r="H5" s="18" t="s">
        <v>722</v>
      </c>
      <c r="I5" s="20" t="s">
        <v>720</v>
      </c>
      <c r="J5" s="18" t="s">
        <v>723</v>
      </c>
      <c r="K5" s="216" t="s">
        <v>773</v>
      </c>
      <c r="L5" s="214">
        <v>0</v>
      </c>
      <c r="M5" s="214">
        <v>0</v>
      </c>
      <c r="N5" s="214">
        <v>160</v>
      </c>
      <c r="O5" s="214">
        <v>0</v>
      </c>
      <c r="P5" s="19">
        <f t="shared" si="0"/>
        <v>160</v>
      </c>
      <c r="Q5" s="26"/>
    </row>
    <row r="6" spans="1:18" ht="67.5" customHeight="1" thickTop="1" thickBot="1">
      <c r="A6" s="19">
        <v>5</v>
      </c>
      <c r="B6" s="46" t="s">
        <v>715</v>
      </c>
      <c r="C6" s="18" t="s">
        <v>707</v>
      </c>
      <c r="D6" s="20" t="s">
        <v>724</v>
      </c>
      <c r="E6" s="20" t="s">
        <v>726</v>
      </c>
      <c r="F6" s="18" t="s">
        <v>727</v>
      </c>
      <c r="G6" s="19">
        <v>98939</v>
      </c>
      <c r="H6" s="18" t="s">
        <v>722</v>
      </c>
      <c r="I6" s="20" t="s">
        <v>731</v>
      </c>
      <c r="J6" s="18" t="s">
        <v>725</v>
      </c>
      <c r="K6" s="52" t="s">
        <v>372</v>
      </c>
      <c r="L6" s="19">
        <v>0</v>
      </c>
      <c r="M6" s="19" t="s">
        <v>1719</v>
      </c>
      <c r="N6" s="19">
        <v>10468.5</v>
      </c>
      <c r="O6" s="19">
        <v>12149.95</v>
      </c>
      <c r="P6" s="19">
        <f t="shared" si="0"/>
        <v>23395.850000000002</v>
      </c>
    </row>
    <row r="7" spans="1:18" ht="67.5" customHeight="1" thickTop="1" thickBot="1">
      <c r="A7" s="19">
        <v>6</v>
      </c>
      <c r="B7" s="46" t="s">
        <v>715</v>
      </c>
      <c r="C7" s="18" t="s">
        <v>707</v>
      </c>
      <c r="D7" s="20" t="s">
        <v>734</v>
      </c>
      <c r="E7" s="20" t="s">
        <v>735</v>
      </c>
      <c r="F7" s="18" t="s">
        <v>727</v>
      </c>
      <c r="G7" s="19">
        <v>12877.04</v>
      </c>
      <c r="H7" s="18" t="s">
        <v>722</v>
      </c>
      <c r="I7" s="20" t="s">
        <v>732</v>
      </c>
      <c r="J7" s="18" t="s">
        <v>725</v>
      </c>
      <c r="K7" s="52" t="s">
        <v>372</v>
      </c>
      <c r="L7" s="19">
        <v>0</v>
      </c>
      <c r="M7" s="19">
        <v>1131</v>
      </c>
      <c r="N7" s="19">
        <v>982.2</v>
      </c>
      <c r="O7" s="19">
        <v>122.16</v>
      </c>
      <c r="P7" s="19">
        <f t="shared" si="0"/>
        <v>2235.36</v>
      </c>
    </row>
    <row r="8" spans="1:18" s="23" customFormat="1" ht="67.5" customHeight="1" thickTop="1" thickBot="1">
      <c r="A8" s="19">
        <v>7</v>
      </c>
      <c r="B8" s="52" t="s">
        <v>736</v>
      </c>
      <c r="C8" s="18" t="s">
        <v>707</v>
      </c>
      <c r="D8" s="20" t="s">
        <v>728</v>
      </c>
      <c r="E8" s="20" t="s">
        <v>730</v>
      </c>
      <c r="F8" s="18" t="s">
        <v>729</v>
      </c>
      <c r="G8" s="19">
        <v>1786.6</v>
      </c>
      <c r="H8" s="18" t="s">
        <v>737</v>
      </c>
      <c r="I8" s="20" t="s">
        <v>733</v>
      </c>
      <c r="J8" s="18" t="s">
        <v>725</v>
      </c>
      <c r="K8" s="217" t="s">
        <v>773</v>
      </c>
      <c r="L8" s="214">
        <v>0</v>
      </c>
      <c r="M8" s="214" t="s">
        <v>1720</v>
      </c>
      <c r="N8" s="214"/>
      <c r="O8" s="214"/>
      <c r="P8" s="19">
        <f t="shared" ref="P8:P28" si="1">O8+N8+M8+L8</f>
        <v>1786.6</v>
      </c>
    </row>
    <row r="9" spans="1:18" s="23" customFormat="1" ht="67.5" customHeight="1" thickTop="1" thickBot="1">
      <c r="A9" s="19">
        <v>8</v>
      </c>
      <c r="B9" s="52" t="s">
        <v>736</v>
      </c>
      <c r="C9" s="18" t="s">
        <v>707</v>
      </c>
      <c r="D9" s="20" t="s">
        <v>763</v>
      </c>
      <c r="E9" s="20" t="s">
        <v>764</v>
      </c>
      <c r="F9" s="49" t="s">
        <v>716</v>
      </c>
      <c r="G9" s="19">
        <v>2754.4</v>
      </c>
      <c r="H9" s="18" t="s">
        <v>765</v>
      </c>
      <c r="I9" s="20" t="s">
        <v>759</v>
      </c>
      <c r="J9" s="18" t="s">
        <v>725</v>
      </c>
      <c r="K9" s="217" t="s">
        <v>773</v>
      </c>
      <c r="L9" s="215">
        <v>0</v>
      </c>
      <c r="M9" s="215" t="s">
        <v>1721</v>
      </c>
      <c r="N9" s="214">
        <v>0</v>
      </c>
      <c r="O9" s="214">
        <v>0</v>
      </c>
      <c r="P9" s="19">
        <f t="shared" si="1"/>
        <v>2754.4</v>
      </c>
      <c r="Q9" s="104"/>
    </row>
    <row r="10" spans="1:18" s="23" customFormat="1" ht="67.5" customHeight="1" thickTop="1" thickBot="1">
      <c r="A10" s="19">
        <v>9</v>
      </c>
      <c r="B10" s="52" t="s">
        <v>17</v>
      </c>
      <c r="C10" s="18" t="s">
        <v>707</v>
      </c>
      <c r="D10" s="20" t="s">
        <v>766</v>
      </c>
      <c r="E10" s="20" t="s">
        <v>767</v>
      </c>
      <c r="F10" s="18" t="s">
        <v>769</v>
      </c>
      <c r="G10" s="19">
        <v>96000</v>
      </c>
      <c r="H10" s="31" t="s">
        <v>770</v>
      </c>
      <c r="I10" s="20" t="s">
        <v>760</v>
      </c>
      <c r="J10" s="18" t="s">
        <v>768</v>
      </c>
      <c r="K10" s="52" t="s">
        <v>372</v>
      </c>
      <c r="L10" s="19">
        <v>0</v>
      </c>
      <c r="M10" s="19">
        <v>12000</v>
      </c>
      <c r="N10" s="19">
        <v>19200</v>
      </c>
      <c r="O10" s="19">
        <v>28800</v>
      </c>
      <c r="P10" s="19">
        <f t="shared" si="1"/>
        <v>60000</v>
      </c>
      <c r="Q10" s="104"/>
    </row>
    <row r="11" spans="1:18" s="23" customFormat="1" ht="67.5" customHeight="1" thickTop="1" thickBot="1">
      <c r="A11" s="19">
        <v>10</v>
      </c>
      <c r="B11" s="52" t="s">
        <v>777</v>
      </c>
      <c r="C11" s="18" t="s">
        <v>707</v>
      </c>
      <c r="D11" s="20" t="s">
        <v>771</v>
      </c>
      <c r="E11" s="20" t="s">
        <v>774</v>
      </c>
      <c r="F11" s="19" t="s">
        <v>776</v>
      </c>
      <c r="G11" s="23">
        <v>3357</v>
      </c>
      <c r="H11" s="18" t="s">
        <v>775</v>
      </c>
      <c r="I11" s="20" t="s">
        <v>761</v>
      </c>
      <c r="J11" s="18" t="s">
        <v>772</v>
      </c>
      <c r="K11" s="217" t="s">
        <v>773</v>
      </c>
      <c r="L11" s="214">
        <v>0</v>
      </c>
      <c r="M11" s="214">
        <v>3357</v>
      </c>
      <c r="N11" s="214">
        <v>0</v>
      </c>
      <c r="O11" s="214">
        <v>0</v>
      </c>
      <c r="P11" s="19">
        <f t="shared" si="1"/>
        <v>3357</v>
      </c>
      <c r="Q11" s="104"/>
      <c r="R11" s="104"/>
    </row>
    <row r="12" spans="1:18" s="23" customFormat="1" ht="67.5" customHeight="1" thickTop="1" thickBot="1">
      <c r="A12" s="19">
        <v>11</v>
      </c>
      <c r="B12" s="52" t="s">
        <v>715</v>
      </c>
      <c r="C12" s="18" t="s">
        <v>707</v>
      </c>
      <c r="D12" s="20" t="s">
        <v>778</v>
      </c>
      <c r="E12" s="20" t="s">
        <v>779</v>
      </c>
      <c r="F12" s="49" t="s">
        <v>716</v>
      </c>
      <c r="G12" s="19" t="s">
        <v>780</v>
      </c>
      <c r="H12" s="18" t="s">
        <v>781</v>
      </c>
      <c r="I12" s="20" t="s">
        <v>762</v>
      </c>
      <c r="J12" s="18" t="s">
        <v>772</v>
      </c>
      <c r="K12" s="52" t="s">
        <v>372</v>
      </c>
      <c r="L12" s="19">
        <v>0</v>
      </c>
      <c r="M12" s="19" t="s">
        <v>1722</v>
      </c>
      <c r="N12" s="19">
        <v>0</v>
      </c>
      <c r="O12" s="19">
        <v>0</v>
      </c>
      <c r="P12" s="19">
        <f t="shared" si="1"/>
        <v>652.4</v>
      </c>
      <c r="R12" s="104"/>
    </row>
    <row r="13" spans="1:18" s="23" customFormat="1" ht="67.5" customHeight="1" thickTop="1" thickBot="1">
      <c r="A13" s="19">
        <v>12</v>
      </c>
      <c r="B13" s="52" t="s">
        <v>783</v>
      </c>
      <c r="C13" s="18" t="s">
        <v>707</v>
      </c>
      <c r="D13" s="20" t="s">
        <v>782</v>
      </c>
      <c r="E13" s="20" t="s">
        <v>784</v>
      </c>
      <c r="F13" s="18" t="s">
        <v>785</v>
      </c>
      <c r="G13" s="19">
        <v>15050</v>
      </c>
      <c r="H13" s="18" t="s">
        <v>788</v>
      </c>
      <c r="I13" s="20" t="s">
        <v>786</v>
      </c>
      <c r="J13" s="18" t="s">
        <v>787</v>
      </c>
      <c r="K13" s="52" t="s">
        <v>372</v>
      </c>
      <c r="L13" s="19">
        <v>290</v>
      </c>
      <c r="M13" s="19">
        <v>650</v>
      </c>
      <c r="N13" s="19">
        <v>360</v>
      </c>
      <c r="O13" s="19">
        <v>900</v>
      </c>
      <c r="P13" s="19">
        <f t="shared" si="1"/>
        <v>2200</v>
      </c>
    </row>
    <row r="14" spans="1:18" s="23" customFormat="1" ht="67.5" customHeight="1" thickTop="1" thickBot="1">
      <c r="A14" s="19">
        <v>13</v>
      </c>
      <c r="B14" s="52" t="s">
        <v>715</v>
      </c>
      <c r="C14" s="18" t="s">
        <v>707</v>
      </c>
      <c r="D14" s="20" t="s">
        <v>795</v>
      </c>
      <c r="E14" s="20" t="s">
        <v>796</v>
      </c>
      <c r="F14" s="49" t="s">
        <v>716</v>
      </c>
      <c r="G14" s="19">
        <v>8085</v>
      </c>
      <c r="H14" s="18" t="s">
        <v>722</v>
      </c>
      <c r="I14" s="20" t="s">
        <v>789</v>
      </c>
      <c r="J14" s="18" t="s">
        <v>797</v>
      </c>
      <c r="K14" s="52" t="s">
        <v>372</v>
      </c>
      <c r="L14" s="19">
        <v>0</v>
      </c>
      <c r="M14" s="19">
        <v>530</v>
      </c>
      <c r="N14" s="19">
        <v>2439</v>
      </c>
      <c r="O14" s="19">
        <v>1060</v>
      </c>
      <c r="P14" s="19">
        <f t="shared" si="1"/>
        <v>4029</v>
      </c>
    </row>
    <row r="15" spans="1:18" s="23" customFormat="1" ht="67.5" customHeight="1" thickTop="1" thickBot="1">
      <c r="A15" s="19">
        <v>14</v>
      </c>
      <c r="B15" s="52" t="s">
        <v>16</v>
      </c>
      <c r="C15" s="18" t="s">
        <v>707</v>
      </c>
      <c r="D15" s="20" t="s">
        <v>798</v>
      </c>
      <c r="E15" s="20" t="s">
        <v>764</v>
      </c>
      <c r="F15" s="49" t="s">
        <v>716</v>
      </c>
      <c r="G15" s="19" t="s">
        <v>801</v>
      </c>
      <c r="H15" s="18" t="s">
        <v>799</v>
      </c>
      <c r="I15" s="20" t="s">
        <v>790</v>
      </c>
      <c r="J15" s="18" t="s">
        <v>800</v>
      </c>
      <c r="K15" s="52" t="s">
        <v>372</v>
      </c>
      <c r="L15" s="19">
        <v>0</v>
      </c>
      <c r="M15" s="19">
        <v>7248.2</v>
      </c>
      <c r="N15" s="19">
        <v>25072.400000000001</v>
      </c>
      <c r="O15" s="19">
        <v>3084</v>
      </c>
      <c r="P15" s="19">
        <f t="shared" si="1"/>
        <v>35404.6</v>
      </c>
    </row>
    <row r="16" spans="1:18" s="23" customFormat="1" ht="67.5" customHeight="1" thickTop="1" thickBot="1">
      <c r="A16" s="19">
        <v>15</v>
      </c>
      <c r="B16" s="52" t="s">
        <v>736</v>
      </c>
      <c r="C16" s="18" t="s">
        <v>707</v>
      </c>
      <c r="D16" s="20" t="s">
        <v>802</v>
      </c>
      <c r="E16" s="20" t="s">
        <v>730</v>
      </c>
      <c r="F16" s="18" t="s">
        <v>165</v>
      </c>
      <c r="G16" s="19" t="s">
        <v>803</v>
      </c>
      <c r="H16" s="18" t="s">
        <v>804</v>
      </c>
      <c r="I16" s="20" t="s">
        <v>791</v>
      </c>
      <c r="J16" s="18" t="s">
        <v>805</v>
      </c>
      <c r="K16" s="52" t="s">
        <v>372</v>
      </c>
      <c r="L16" s="19">
        <v>0</v>
      </c>
      <c r="M16" s="19">
        <v>4867.2</v>
      </c>
      <c r="N16" s="19">
        <v>15813.8</v>
      </c>
      <c r="O16" s="19">
        <v>20464.939999999999</v>
      </c>
      <c r="P16" s="19">
        <f t="shared" si="1"/>
        <v>41145.939999999995</v>
      </c>
    </row>
    <row r="17" spans="1:16" s="23" customFormat="1" ht="67.5" customHeight="1" thickTop="1" thickBot="1">
      <c r="A17" s="19">
        <v>16</v>
      </c>
      <c r="B17" s="52" t="s">
        <v>715</v>
      </c>
      <c r="C17" s="18" t="s">
        <v>707</v>
      </c>
      <c r="D17" s="20" t="s">
        <v>806</v>
      </c>
      <c r="E17" s="20" t="s">
        <v>808</v>
      </c>
      <c r="F17" s="18" t="s">
        <v>809</v>
      </c>
      <c r="G17" s="19">
        <v>31600</v>
      </c>
      <c r="H17" s="18" t="s">
        <v>722</v>
      </c>
      <c r="I17" s="20" t="s">
        <v>792</v>
      </c>
      <c r="J17" s="18" t="s">
        <v>807</v>
      </c>
      <c r="K17" s="52" t="s">
        <v>372</v>
      </c>
      <c r="L17" s="19">
        <v>0</v>
      </c>
      <c r="M17" s="19" t="s">
        <v>1723</v>
      </c>
      <c r="N17" s="19">
        <v>142.19999999999999</v>
      </c>
      <c r="O17" s="19">
        <v>5000.7</v>
      </c>
      <c r="P17" s="19">
        <f t="shared" si="1"/>
        <v>5229.7999999999993</v>
      </c>
    </row>
    <row r="18" spans="1:16" s="23" customFormat="1" ht="67.5" customHeight="1" thickTop="1" thickBot="1">
      <c r="A18" s="19">
        <v>17</v>
      </c>
      <c r="B18" s="52" t="s">
        <v>715</v>
      </c>
      <c r="C18" s="18" t="s">
        <v>707</v>
      </c>
      <c r="D18" s="20" t="s">
        <v>810</v>
      </c>
      <c r="E18" s="20" t="s">
        <v>811</v>
      </c>
      <c r="F18" s="18" t="s">
        <v>809</v>
      </c>
      <c r="G18" s="19">
        <v>30</v>
      </c>
      <c r="H18" s="18" t="s">
        <v>812</v>
      </c>
      <c r="I18" s="20" t="s">
        <v>793</v>
      </c>
      <c r="J18" s="18" t="s">
        <v>807</v>
      </c>
      <c r="K18" s="52" t="s">
        <v>372</v>
      </c>
      <c r="L18" s="19">
        <v>0</v>
      </c>
      <c r="M18" s="19">
        <v>0</v>
      </c>
      <c r="N18" s="19">
        <v>10</v>
      </c>
      <c r="O18" s="19">
        <v>5</v>
      </c>
      <c r="P18" s="19">
        <f t="shared" si="1"/>
        <v>15</v>
      </c>
    </row>
    <row r="19" spans="1:16" ht="67.5" customHeight="1" thickTop="1" thickBot="1">
      <c r="A19" s="19">
        <v>18</v>
      </c>
      <c r="B19" s="46" t="s">
        <v>715</v>
      </c>
      <c r="C19" s="18" t="s">
        <v>707</v>
      </c>
      <c r="D19" s="20" t="s">
        <v>813</v>
      </c>
      <c r="E19" s="20" t="s">
        <v>814</v>
      </c>
      <c r="F19" s="18" t="s">
        <v>211</v>
      </c>
      <c r="G19" s="19">
        <v>750</v>
      </c>
      <c r="H19" s="19" t="s">
        <v>815</v>
      </c>
      <c r="I19" s="20" t="s">
        <v>794</v>
      </c>
      <c r="J19" s="18" t="s">
        <v>807</v>
      </c>
      <c r="K19" s="52" t="s">
        <v>372</v>
      </c>
      <c r="L19" s="19">
        <v>0</v>
      </c>
      <c r="M19" s="19">
        <v>0</v>
      </c>
      <c r="N19" s="19">
        <v>72</v>
      </c>
      <c r="O19" s="19">
        <v>60</v>
      </c>
      <c r="P19" s="19">
        <f t="shared" si="1"/>
        <v>132</v>
      </c>
    </row>
    <row r="20" spans="1:16" ht="67.5" customHeight="1" thickTop="1" thickBot="1">
      <c r="A20" s="19">
        <v>19</v>
      </c>
      <c r="B20" s="46" t="s">
        <v>17</v>
      </c>
      <c r="C20" s="18" t="s">
        <v>707</v>
      </c>
      <c r="D20" s="20" t="s">
        <v>817</v>
      </c>
      <c r="E20" s="20" t="s">
        <v>818</v>
      </c>
      <c r="F20" s="18" t="s">
        <v>704</v>
      </c>
      <c r="G20" s="19">
        <v>6259</v>
      </c>
      <c r="H20" s="19" t="s">
        <v>819</v>
      </c>
      <c r="I20" s="20" t="s">
        <v>816</v>
      </c>
      <c r="J20" s="18" t="s">
        <v>820</v>
      </c>
      <c r="K20" s="52" t="s">
        <v>372</v>
      </c>
      <c r="L20" s="19">
        <v>0</v>
      </c>
      <c r="M20" s="19">
        <v>0</v>
      </c>
      <c r="N20" s="19">
        <v>125.18</v>
      </c>
      <c r="O20" s="19">
        <v>0</v>
      </c>
      <c r="P20" s="19">
        <f t="shared" si="1"/>
        <v>125.18</v>
      </c>
    </row>
    <row r="21" spans="1:16" ht="67.5" customHeight="1" thickTop="1" thickBot="1">
      <c r="A21" s="19">
        <v>20</v>
      </c>
      <c r="B21" s="46" t="s">
        <v>17</v>
      </c>
      <c r="C21" s="18" t="s">
        <v>707</v>
      </c>
      <c r="D21" s="20" t="s">
        <v>822</v>
      </c>
      <c r="E21" s="20" t="s">
        <v>823</v>
      </c>
      <c r="F21" s="18" t="s">
        <v>704</v>
      </c>
      <c r="G21" s="19" t="s">
        <v>825</v>
      </c>
      <c r="H21" s="19" t="s">
        <v>824</v>
      </c>
      <c r="I21" s="20" t="s">
        <v>821</v>
      </c>
      <c r="J21" s="18" t="s">
        <v>820</v>
      </c>
      <c r="K21" s="52" t="s">
        <v>372</v>
      </c>
      <c r="L21" s="19">
        <v>0</v>
      </c>
      <c r="M21" s="19">
        <v>0</v>
      </c>
      <c r="N21" s="19">
        <v>305.14</v>
      </c>
      <c r="O21" s="19">
        <v>291.27</v>
      </c>
      <c r="P21" s="19">
        <f t="shared" si="1"/>
        <v>596.41</v>
      </c>
    </row>
    <row r="22" spans="1:16" ht="67.5" customHeight="1" thickTop="1" thickBot="1">
      <c r="A22" s="19">
        <v>21</v>
      </c>
      <c r="B22" s="46" t="s">
        <v>17</v>
      </c>
      <c r="C22" s="18" t="s">
        <v>707</v>
      </c>
      <c r="D22" s="20" t="s">
        <v>826</v>
      </c>
      <c r="E22" s="20" t="s">
        <v>827</v>
      </c>
      <c r="F22" s="18" t="s">
        <v>704</v>
      </c>
      <c r="G22" s="19">
        <v>85000</v>
      </c>
      <c r="H22" s="19" t="s">
        <v>828</v>
      </c>
      <c r="I22" s="20" t="s">
        <v>829</v>
      </c>
      <c r="J22" s="18" t="s">
        <v>820</v>
      </c>
      <c r="K22" s="52" t="s">
        <v>372</v>
      </c>
      <c r="L22" s="19">
        <v>0</v>
      </c>
      <c r="M22" s="19">
        <v>0</v>
      </c>
      <c r="N22" s="19">
        <v>15300</v>
      </c>
      <c r="O22" s="19">
        <v>23460</v>
      </c>
      <c r="P22" s="19">
        <f t="shared" si="1"/>
        <v>38760</v>
      </c>
    </row>
    <row r="23" spans="1:16" ht="67.5" customHeight="1" thickTop="1" thickBot="1">
      <c r="A23" s="19">
        <v>22</v>
      </c>
      <c r="B23" s="46" t="s">
        <v>17</v>
      </c>
      <c r="C23" s="18" t="s">
        <v>707</v>
      </c>
      <c r="D23" s="20" t="s">
        <v>834</v>
      </c>
      <c r="E23" s="20" t="s">
        <v>835</v>
      </c>
      <c r="F23" s="18" t="s">
        <v>704</v>
      </c>
      <c r="G23" s="19">
        <v>63900</v>
      </c>
      <c r="H23" s="19" t="s">
        <v>836</v>
      </c>
      <c r="I23" s="20" t="s">
        <v>830</v>
      </c>
      <c r="J23" s="18" t="s">
        <v>820</v>
      </c>
      <c r="K23" s="216" t="s">
        <v>773</v>
      </c>
      <c r="L23" s="214">
        <v>0</v>
      </c>
      <c r="M23" s="214">
        <v>0</v>
      </c>
      <c r="N23" s="214">
        <v>0</v>
      </c>
      <c r="O23" s="214">
        <v>0</v>
      </c>
      <c r="P23" s="19">
        <f t="shared" si="1"/>
        <v>0</v>
      </c>
    </row>
    <row r="24" spans="1:16" ht="67.5" customHeight="1" thickTop="1" thickBot="1">
      <c r="A24" s="19">
        <v>23</v>
      </c>
      <c r="B24" s="46" t="s">
        <v>17</v>
      </c>
      <c r="C24" s="18" t="s">
        <v>707</v>
      </c>
      <c r="D24" s="20" t="s">
        <v>837</v>
      </c>
      <c r="E24" s="20" t="s">
        <v>217</v>
      </c>
      <c r="F24" s="18" t="s">
        <v>704</v>
      </c>
      <c r="G24" s="19" t="s">
        <v>1988</v>
      </c>
      <c r="H24" s="18" t="s">
        <v>838</v>
      </c>
      <c r="I24" s="20" t="s">
        <v>831</v>
      </c>
      <c r="J24" s="18" t="s">
        <v>820</v>
      </c>
      <c r="K24" s="52" t="s">
        <v>372</v>
      </c>
      <c r="L24" s="19">
        <v>0</v>
      </c>
      <c r="M24" s="19" t="s">
        <v>1724</v>
      </c>
      <c r="N24" s="19">
        <v>1065.31</v>
      </c>
      <c r="O24" s="19">
        <v>932.3</v>
      </c>
      <c r="P24" s="19">
        <f t="shared" si="1"/>
        <v>2794.8</v>
      </c>
    </row>
    <row r="25" spans="1:16" ht="67.5" customHeight="1" thickTop="1" thickBot="1">
      <c r="A25" s="19">
        <v>24</v>
      </c>
      <c r="B25" s="46" t="s">
        <v>17</v>
      </c>
      <c r="C25" s="18" t="s">
        <v>707</v>
      </c>
      <c r="D25" s="20" t="s">
        <v>839</v>
      </c>
      <c r="E25" s="20" t="s">
        <v>841</v>
      </c>
      <c r="F25" s="18" t="s">
        <v>840</v>
      </c>
      <c r="G25" s="19">
        <v>1437</v>
      </c>
      <c r="H25" s="18" t="s">
        <v>842</v>
      </c>
      <c r="I25" s="20" t="s">
        <v>832</v>
      </c>
      <c r="J25" s="18" t="s">
        <v>843</v>
      </c>
      <c r="K25" s="52" t="s">
        <v>372</v>
      </c>
      <c r="L25" s="19">
        <v>0</v>
      </c>
      <c r="M25" s="19">
        <v>0</v>
      </c>
      <c r="N25" s="19">
        <v>761.61</v>
      </c>
      <c r="O25" s="19">
        <v>0</v>
      </c>
      <c r="P25" s="19">
        <f t="shared" si="1"/>
        <v>761.61</v>
      </c>
    </row>
    <row r="26" spans="1:16" ht="67.5" customHeight="1" thickTop="1" thickBot="1">
      <c r="A26" s="19">
        <v>25</v>
      </c>
      <c r="B26" s="46" t="s">
        <v>848</v>
      </c>
      <c r="C26" s="18" t="s">
        <v>707</v>
      </c>
      <c r="D26" s="20" t="s">
        <v>844</v>
      </c>
      <c r="E26" s="20" t="s">
        <v>845</v>
      </c>
      <c r="F26" s="18" t="s">
        <v>846</v>
      </c>
      <c r="G26" s="19">
        <v>13986</v>
      </c>
      <c r="H26" s="18" t="s">
        <v>847</v>
      </c>
      <c r="I26" s="20" t="s">
        <v>833</v>
      </c>
      <c r="J26" s="18" t="s">
        <v>843</v>
      </c>
      <c r="K26" s="216" t="s">
        <v>773</v>
      </c>
      <c r="L26" s="214">
        <v>13986</v>
      </c>
      <c r="M26" s="214">
        <v>0</v>
      </c>
      <c r="N26" s="214">
        <v>0</v>
      </c>
      <c r="O26" s="214">
        <v>0</v>
      </c>
      <c r="P26" s="19">
        <f t="shared" si="1"/>
        <v>13986</v>
      </c>
    </row>
    <row r="27" spans="1:16" ht="67.5" customHeight="1" thickTop="1" thickBot="1">
      <c r="A27" s="19">
        <v>26</v>
      </c>
      <c r="B27" s="46" t="s">
        <v>17</v>
      </c>
      <c r="C27" s="18" t="s">
        <v>707</v>
      </c>
      <c r="D27" s="20" t="s">
        <v>850</v>
      </c>
      <c r="E27" s="20" t="s">
        <v>852</v>
      </c>
      <c r="F27" s="18" t="s">
        <v>716</v>
      </c>
      <c r="G27" s="19" t="s">
        <v>853</v>
      </c>
      <c r="H27" s="18" t="s">
        <v>854</v>
      </c>
      <c r="I27" s="20" t="s">
        <v>849</v>
      </c>
      <c r="J27" s="18" t="s">
        <v>851</v>
      </c>
      <c r="K27" s="52" t="s">
        <v>372</v>
      </c>
      <c r="L27" s="19">
        <v>0</v>
      </c>
      <c r="M27" s="19">
        <v>0</v>
      </c>
      <c r="N27" s="19">
        <v>653.37</v>
      </c>
      <c r="O27" s="19">
        <v>224.4</v>
      </c>
      <c r="P27" s="19">
        <f t="shared" si="1"/>
        <v>877.77</v>
      </c>
    </row>
    <row r="28" spans="1:16" ht="67.5" customHeight="1" thickTop="1" thickBot="1">
      <c r="A28" s="19">
        <v>27</v>
      </c>
      <c r="B28" s="46" t="s">
        <v>715</v>
      </c>
      <c r="C28" s="18" t="s">
        <v>707</v>
      </c>
      <c r="D28" s="20" t="s">
        <v>856</v>
      </c>
      <c r="E28" s="20" t="s">
        <v>857</v>
      </c>
      <c r="F28" s="18" t="s">
        <v>716</v>
      </c>
      <c r="G28" s="19" t="s">
        <v>859</v>
      </c>
      <c r="H28" s="18" t="s">
        <v>858</v>
      </c>
      <c r="I28" s="20" t="s">
        <v>855</v>
      </c>
      <c r="J28" s="18" t="s">
        <v>851</v>
      </c>
      <c r="K28" s="216" t="s">
        <v>773</v>
      </c>
      <c r="L28" s="214">
        <v>0</v>
      </c>
      <c r="M28" s="214">
        <v>0</v>
      </c>
      <c r="N28" s="214">
        <v>27.72</v>
      </c>
      <c r="O28" s="214">
        <v>0</v>
      </c>
      <c r="P28" s="19">
        <f t="shared" si="1"/>
        <v>27.72</v>
      </c>
    </row>
    <row r="29" spans="1:16" ht="67.5" customHeight="1" thickTop="1" thickBot="1">
      <c r="A29" s="19">
        <v>28</v>
      </c>
      <c r="B29" s="46" t="s">
        <v>715</v>
      </c>
      <c r="C29" s="18" t="s">
        <v>707</v>
      </c>
      <c r="D29" s="20" t="s">
        <v>861</v>
      </c>
      <c r="E29" s="20" t="s">
        <v>862</v>
      </c>
      <c r="F29" s="18" t="s">
        <v>716</v>
      </c>
      <c r="G29" s="19" t="s">
        <v>863</v>
      </c>
      <c r="H29" s="18" t="s">
        <v>864</v>
      </c>
      <c r="I29" s="20" t="s">
        <v>860</v>
      </c>
      <c r="J29" s="18" t="s">
        <v>851</v>
      </c>
      <c r="K29" s="216" t="s">
        <v>773</v>
      </c>
      <c r="L29" s="214">
        <v>0</v>
      </c>
      <c r="M29" s="214">
        <v>0</v>
      </c>
      <c r="N29" s="214">
        <v>198.5</v>
      </c>
      <c r="O29" s="214">
        <v>0</v>
      </c>
      <c r="P29" s="19" t="s">
        <v>863</v>
      </c>
    </row>
    <row r="30" spans="1:16" ht="67.5" customHeight="1" thickTop="1" thickBot="1">
      <c r="A30" s="19">
        <v>29</v>
      </c>
      <c r="B30" s="46" t="s">
        <v>715</v>
      </c>
      <c r="C30" s="18" t="s">
        <v>707</v>
      </c>
      <c r="D30" s="20" t="s">
        <v>866</v>
      </c>
      <c r="E30" s="20" t="s">
        <v>867</v>
      </c>
      <c r="F30" s="18" t="s">
        <v>840</v>
      </c>
      <c r="G30" s="19" t="s">
        <v>868</v>
      </c>
      <c r="H30" s="18" t="s">
        <v>869</v>
      </c>
      <c r="I30" s="20" t="s">
        <v>865</v>
      </c>
      <c r="J30" s="18" t="s">
        <v>851</v>
      </c>
      <c r="K30" s="52" t="s">
        <v>372</v>
      </c>
      <c r="L30" s="19">
        <v>0</v>
      </c>
      <c r="M30" s="19">
        <v>0</v>
      </c>
      <c r="N30" s="19">
        <v>279</v>
      </c>
      <c r="O30" s="19">
        <v>37.200000000000003</v>
      </c>
      <c r="P30" s="19">
        <f>L30+M30+N30+37.2</f>
        <v>316.2</v>
      </c>
    </row>
    <row r="31" spans="1:16" ht="67.5" customHeight="1" thickTop="1" thickBot="1">
      <c r="A31" s="19">
        <v>30</v>
      </c>
      <c r="B31" s="46" t="s">
        <v>16</v>
      </c>
      <c r="C31" s="18" t="s">
        <v>707</v>
      </c>
      <c r="D31" s="20" t="s">
        <v>871</v>
      </c>
      <c r="E31" s="20" t="s">
        <v>873</v>
      </c>
      <c r="F31" s="18" t="s">
        <v>165</v>
      </c>
      <c r="G31" s="20" t="s">
        <v>1987</v>
      </c>
      <c r="H31" s="18" t="s">
        <v>874</v>
      </c>
      <c r="I31" s="20" t="s">
        <v>870</v>
      </c>
      <c r="J31" s="18" t="s">
        <v>872</v>
      </c>
      <c r="K31" s="52" t="s">
        <v>372</v>
      </c>
      <c r="L31" s="19">
        <v>0</v>
      </c>
      <c r="M31" s="19" t="s">
        <v>1725</v>
      </c>
      <c r="N31" s="19">
        <v>5915.55</v>
      </c>
      <c r="O31" s="19">
        <v>4006.1</v>
      </c>
      <c r="P31" s="19">
        <f>O31+N31+M31+L31</f>
        <v>11541.05</v>
      </c>
    </row>
    <row r="32" spans="1:16" ht="67.5" customHeight="1" thickTop="1" thickBot="1">
      <c r="A32" s="19">
        <v>31</v>
      </c>
      <c r="B32" s="46" t="s">
        <v>17</v>
      </c>
      <c r="C32" s="18" t="s">
        <v>707</v>
      </c>
      <c r="D32" s="20" t="s">
        <v>876</v>
      </c>
      <c r="E32" s="20" t="s">
        <v>877</v>
      </c>
      <c r="F32" s="18" t="s">
        <v>704</v>
      </c>
      <c r="G32" s="19">
        <v>7700</v>
      </c>
      <c r="H32" s="18" t="s">
        <v>878</v>
      </c>
      <c r="I32" s="20" t="s">
        <v>875</v>
      </c>
      <c r="J32" s="18" t="s">
        <v>879</v>
      </c>
      <c r="K32" s="52" t="s">
        <v>372</v>
      </c>
      <c r="L32" s="19">
        <v>0</v>
      </c>
      <c r="M32" s="19">
        <v>770</v>
      </c>
      <c r="N32" s="19">
        <v>1540</v>
      </c>
      <c r="O32" s="19">
        <v>2156</v>
      </c>
      <c r="P32" s="19">
        <f>O32+N32+M32+L32</f>
        <v>4466</v>
      </c>
    </row>
    <row r="33" spans="1:17" ht="67.5" customHeight="1" thickTop="1" thickBot="1">
      <c r="A33" s="19">
        <v>32</v>
      </c>
      <c r="B33" s="46" t="s">
        <v>16</v>
      </c>
      <c r="C33" s="18" t="s">
        <v>707</v>
      </c>
      <c r="D33" s="20" t="s">
        <v>881</v>
      </c>
      <c r="E33" s="20" t="s">
        <v>882</v>
      </c>
      <c r="F33" s="18" t="s">
        <v>883</v>
      </c>
      <c r="G33" s="19">
        <v>6327</v>
      </c>
      <c r="H33" s="18" t="s">
        <v>885</v>
      </c>
      <c r="I33" s="20" t="s">
        <v>880</v>
      </c>
      <c r="J33" s="18" t="s">
        <v>884</v>
      </c>
      <c r="K33" s="216" t="s">
        <v>773</v>
      </c>
      <c r="L33" s="214">
        <v>0</v>
      </c>
      <c r="M33" s="214">
        <v>6327</v>
      </c>
      <c r="N33" s="214">
        <v>0</v>
      </c>
      <c r="O33" s="214">
        <v>0</v>
      </c>
      <c r="P33" s="19">
        <f>O33+N33+M33+L33</f>
        <v>6327</v>
      </c>
      <c r="Q33" s="104"/>
    </row>
    <row r="34" spans="1:17" ht="67.5" customHeight="1" thickTop="1" thickBot="1">
      <c r="A34" s="19">
        <v>33</v>
      </c>
      <c r="B34" s="46" t="s">
        <v>17</v>
      </c>
      <c r="C34" s="18" t="s">
        <v>707</v>
      </c>
      <c r="D34" s="20" t="s">
        <v>886</v>
      </c>
      <c r="E34" s="20" t="s">
        <v>757</v>
      </c>
      <c r="F34" s="18" t="s">
        <v>716</v>
      </c>
      <c r="G34" s="19" t="s">
        <v>889</v>
      </c>
      <c r="H34" s="18" t="s">
        <v>864</v>
      </c>
      <c r="I34" s="20" t="s">
        <v>888</v>
      </c>
      <c r="J34" s="18" t="s">
        <v>887</v>
      </c>
      <c r="K34" s="216" t="s">
        <v>773</v>
      </c>
      <c r="L34" s="214">
        <v>0</v>
      </c>
      <c r="M34" s="214">
        <v>0</v>
      </c>
      <c r="N34" s="214" t="s">
        <v>889</v>
      </c>
      <c r="O34" s="214">
        <v>0</v>
      </c>
      <c r="P34" s="19">
        <f>O34+N34+M34+L34</f>
        <v>38.08</v>
      </c>
    </row>
    <row r="35" spans="1:17" ht="67.5" customHeight="1" thickTop="1" thickBot="1">
      <c r="A35" s="19">
        <v>34</v>
      </c>
      <c r="B35" s="46" t="s">
        <v>715</v>
      </c>
      <c r="C35" s="18" t="s">
        <v>707</v>
      </c>
      <c r="D35" s="20" t="s">
        <v>891</v>
      </c>
      <c r="E35" s="20" t="s">
        <v>892</v>
      </c>
      <c r="F35" s="18" t="s">
        <v>704</v>
      </c>
      <c r="G35" s="19">
        <v>98875</v>
      </c>
      <c r="H35" s="18" t="s">
        <v>893</v>
      </c>
      <c r="I35" s="20" t="s">
        <v>890</v>
      </c>
      <c r="J35" s="18" t="s">
        <v>887</v>
      </c>
      <c r="K35" s="52" t="s">
        <v>372</v>
      </c>
      <c r="L35" s="19">
        <v>0</v>
      </c>
      <c r="M35" s="19">
        <v>0</v>
      </c>
      <c r="N35" s="19">
        <v>22600</v>
      </c>
      <c r="O35" s="19">
        <v>23165</v>
      </c>
      <c r="P35" s="19">
        <f t="shared" ref="P35:P98" si="2">O35+N35+M35+L35</f>
        <v>45765</v>
      </c>
    </row>
    <row r="36" spans="1:17" ht="67.5" customHeight="1" thickTop="1" thickBot="1">
      <c r="A36" s="19">
        <v>35</v>
      </c>
      <c r="B36" s="46" t="s">
        <v>17</v>
      </c>
      <c r="C36" s="18" t="s">
        <v>707</v>
      </c>
      <c r="D36" s="20" t="s">
        <v>895</v>
      </c>
      <c r="E36" s="20" t="s">
        <v>896</v>
      </c>
      <c r="F36" s="18" t="s">
        <v>704</v>
      </c>
      <c r="G36" s="19">
        <v>40000</v>
      </c>
      <c r="H36" s="18" t="s">
        <v>897</v>
      </c>
      <c r="I36" s="20" t="s">
        <v>894</v>
      </c>
      <c r="J36" s="18" t="s">
        <v>898</v>
      </c>
      <c r="K36" s="52" t="s">
        <v>372</v>
      </c>
      <c r="L36" s="19">
        <v>0</v>
      </c>
      <c r="M36" s="19">
        <v>0</v>
      </c>
      <c r="N36" s="19">
        <v>1600</v>
      </c>
      <c r="O36" s="19">
        <v>5520</v>
      </c>
      <c r="P36" s="19">
        <f t="shared" si="2"/>
        <v>7120</v>
      </c>
    </row>
    <row r="37" spans="1:17" ht="67.5" customHeight="1" thickTop="1" thickBot="1">
      <c r="A37" s="19">
        <v>36</v>
      </c>
      <c r="B37" s="46" t="s">
        <v>715</v>
      </c>
      <c r="C37" s="18" t="s">
        <v>707</v>
      </c>
      <c r="D37" s="20" t="s">
        <v>900</v>
      </c>
      <c r="E37" s="20" t="s">
        <v>901</v>
      </c>
      <c r="F37" s="18" t="s">
        <v>840</v>
      </c>
      <c r="G37" s="19">
        <v>1620</v>
      </c>
      <c r="H37" s="18" t="s">
        <v>902</v>
      </c>
      <c r="I37" s="20" t="s">
        <v>899</v>
      </c>
      <c r="J37" s="18" t="s">
        <v>898</v>
      </c>
      <c r="K37" s="52" t="s">
        <v>372</v>
      </c>
      <c r="L37" s="19">
        <v>0</v>
      </c>
      <c r="M37" s="19">
        <v>0</v>
      </c>
      <c r="N37" s="19">
        <v>0</v>
      </c>
      <c r="O37" s="19">
        <v>324</v>
      </c>
      <c r="P37" s="19">
        <f t="shared" si="2"/>
        <v>324</v>
      </c>
    </row>
    <row r="38" spans="1:17" ht="67.5" customHeight="1" thickTop="1" thickBot="1">
      <c r="A38" s="19">
        <v>37</v>
      </c>
      <c r="B38" s="46" t="s">
        <v>715</v>
      </c>
      <c r="C38" s="18" t="s">
        <v>707</v>
      </c>
      <c r="D38" s="20" t="s">
        <v>904</v>
      </c>
      <c r="E38" s="20" t="s">
        <v>905</v>
      </c>
      <c r="F38" s="18" t="s">
        <v>716</v>
      </c>
      <c r="G38" s="19">
        <v>54900</v>
      </c>
      <c r="H38" s="18" t="s">
        <v>906</v>
      </c>
      <c r="I38" s="20" t="s">
        <v>903</v>
      </c>
      <c r="J38" s="18" t="s">
        <v>887</v>
      </c>
      <c r="K38" s="52" t="s">
        <v>372</v>
      </c>
      <c r="L38" s="19">
        <v>0</v>
      </c>
      <c r="M38" s="19">
        <v>0</v>
      </c>
      <c r="N38" s="19">
        <v>0</v>
      </c>
      <c r="O38" s="19">
        <v>0</v>
      </c>
      <c r="P38" s="19">
        <f t="shared" si="2"/>
        <v>0</v>
      </c>
    </row>
    <row r="39" spans="1:17" ht="67.5" customHeight="1" thickTop="1" thickBot="1">
      <c r="A39" s="19">
        <v>38</v>
      </c>
      <c r="B39" s="46" t="s">
        <v>17</v>
      </c>
      <c r="C39" s="18" t="s">
        <v>707</v>
      </c>
      <c r="D39" s="20" t="s">
        <v>908</v>
      </c>
      <c r="E39" s="20" t="s">
        <v>909</v>
      </c>
      <c r="F39" s="18" t="s">
        <v>704</v>
      </c>
      <c r="G39" s="19">
        <v>43</v>
      </c>
      <c r="H39" s="18" t="s">
        <v>910</v>
      </c>
      <c r="I39" s="20" t="s">
        <v>907</v>
      </c>
      <c r="J39" s="18" t="s">
        <v>911</v>
      </c>
      <c r="K39" s="52" t="s">
        <v>372</v>
      </c>
      <c r="L39" s="19">
        <v>0</v>
      </c>
      <c r="M39" s="19">
        <v>0</v>
      </c>
      <c r="N39" s="19">
        <v>17.2</v>
      </c>
      <c r="O39" s="19">
        <v>0</v>
      </c>
      <c r="P39" s="19">
        <f t="shared" si="2"/>
        <v>17.2</v>
      </c>
    </row>
    <row r="40" spans="1:17" ht="67.5" customHeight="1" thickTop="1" thickBot="1">
      <c r="A40" s="19">
        <v>39</v>
      </c>
      <c r="B40" s="46" t="s">
        <v>17</v>
      </c>
      <c r="C40" s="18" t="s">
        <v>707</v>
      </c>
      <c r="D40" s="20" t="s">
        <v>912</v>
      </c>
      <c r="E40" s="20" t="s">
        <v>914</v>
      </c>
      <c r="F40" s="18" t="s">
        <v>704</v>
      </c>
      <c r="G40" s="19">
        <v>4200</v>
      </c>
      <c r="H40" s="18" t="s">
        <v>915</v>
      </c>
      <c r="I40" s="20" t="s">
        <v>913</v>
      </c>
      <c r="J40" s="18" t="s">
        <v>911</v>
      </c>
      <c r="K40" s="216" t="s">
        <v>773</v>
      </c>
      <c r="L40" s="214">
        <v>0</v>
      </c>
      <c r="M40" s="214">
        <v>0</v>
      </c>
      <c r="N40" s="214">
        <v>3444</v>
      </c>
      <c r="O40" s="214">
        <v>756</v>
      </c>
      <c r="P40" s="19">
        <f t="shared" si="2"/>
        <v>4200</v>
      </c>
    </row>
    <row r="41" spans="1:17" ht="67.5" customHeight="1" thickTop="1" thickBot="1">
      <c r="A41" s="19">
        <v>40</v>
      </c>
      <c r="B41" s="46" t="s">
        <v>17</v>
      </c>
      <c r="C41" s="18" t="s">
        <v>707</v>
      </c>
      <c r="D41" s="20" t="s">
        <v>917</v>
      </c>
      <c r="E41" s="20" t="s">
        <v>918</v>
      </c>
      <c r="F41" s="18" t="s">
        <v>208</v>
      </c>
      <c r="G41" s="19">
        <v>390</v>
      </c>
      <c r="H41" s="18" t="s">
        <v>864</v>
      </c>
      <c r="I41" s="20" t="s">
        <v>916</v>
      </c>
      <c r="J41" s="18" t="s">
        <v>919</v>
      </c>
      <c r="K41" s="216" t="s">
        <v>773</v>
      </c>
      <c r="L41" s="214">
        <v>0</v>
      </c>
      <c r="M41" s="214">
        <v>0</v>
      </c>
      <c r="N41" s="214">
        <v>390</v>
      </c>
      <c r="O41" s="214">
        <v>0</v>
      </c>
      <c r="P41" s="19">
        <f t="shared" si="2"/>
        <v>390</v>
      </c>
    </row>
    <row r="42" spans="1:17" ht="67.5" customHeight="1" thickTop="1" thickBot="1">
      <c r="A42" s="19">
        <v>41</v>
      </c>
      <c r="B42" s="46" t="s">
        <v>17</v>
      </c>
      <c r="C42" s="18" t="s">
        <v>707</v>
      </c>
      <c r="D42" s="20" t="s">
        <v>921</v>
      </c>
      <c r="E42" s="20" t="s">
        <v>922</v>
      </c>
      <c r="F42" s="18" t="s">
        <v>208</v>
      </c>
      <c r="G42" s="19" t="s">
        <v>923</v>
      </c>
      <c r="H42" s="19" t="s">
        <v>924</v>
      </c>
      <c r="I42" s="20" t="s">
        <v>920</v>
      </c>
      <c r="J42" s="18" t="s">
        <v>911</v>
      </c>
      <c r="K42" s="52" t="s">
        <v>372</v>
      </c>
      <c r="L42" s="19">
        <v>0</v>
      </c>
      <c r="M42" s="19">
        <v>0</v>
      </c>
      <c r="N42" s="19">
        <v>147.36000000000001</v>
      </c>
      <c r="O42" s="19">
        <v>147.36000000000001</v>
      </c>
      <c r="P42" s="19">
        <f t="shared" si="2"/>
        <v>294.72000000000003</v>
      </c>
    </row>
    <row r="43" spans="1:17" ht="67.5" customHeight="1" thickTop="1" thickBot="1">
      <c r="A43" s="19">
        <v>42</v>
      </c>
      <c r="B43" s="46" t="s">
        <v>736</v>
      </c>
      <c r="C43" s="18" t="s">
        <v>707</v>
      </c>
      <c r="D43" s="20" t="s">
        <v>926</v>
      </c>
      <c r="E43" s="20" t="s">
        <v>882</v>
      </c>
      <c r="F43" s="18" t="s">
        <v>883</v>
      </c>
      <c r="G43" s="19">
        <v>183816</v>
      </c>
      <c r="H43" s="18" t="s">
        <v>928</v>
      </c>
      <c r="I43" s="20" t="s">
        <v>925</v>
      </c>
      <c r="J43" s="18" t="s">
        <v>927</v>
      </c>
      <c r="K43" s="52" t="s">
        <v>372</v>
      </c>
      <c r="L43" s="19">
        <v>0</v>
      </c>
      <c r="M43" s="19" t="s">
        <v>1726</v>
      </c>
      <c r="N43" s="19">
        <v>0</v>
      </c>
      <c r="O43" s="19">
        <v>0</v>
      </c>
      <c r="P43" s="19">
        <f t="shared" si="2"/>
        <v>58774.5</v>
      </c>
    </row>
    <row r="44" spans="1:17" ht="67.5" customHeight="1" thickTop="1" thickBot="1">
      <c r="A44" s="19">
        <v>43</v>
      </c>
      <c r="B44" s="46" t="s">
        <v>934</v>
      </c>
      <c r="C44" s="18" t="s">
        <v>707</v>
      </c>
      <c r="D44" s="20" t="s">
        <v>930</v>
      </c>
      <c r="E44" s="20" t="s">
        <v>932</v>
      </c>
      <c r="F44" s="18" t="s">
        <v>931</v>
      </c>
      <c r="G44" s="19">
        <v>17160</v>
      </c>
      <c r="H44" s="18" t="s">
        <v>933</v>
      </c>
      <c r="I44" s="20" t="s">
        <v>929</v>
      </c>
      <c r="J44" s="18" t="s">
        <v>935</v>
      </c>
      <c r="K44" s="216" t="s">
        <v>773</v>
      </c>
      <c r="L44" s="214">
        <v>0</v>
      </c>
      <c r="M44" s="214">
        <v>17160</v>
      </c>
      <c r="N44" s="214">
        <v>0</v>
      </c>
      <c r="O44" s="214">
        <v>0</v>
      </c>
      <c r="P44" s="19">
        <f t="shared" si="2"/>
        <v>17160</v>
      </c>
      <c r="Q44" s="104"/>
    </row>
    <row r="45" spans="1:17" ht="67.5" customHeight="1" thickTop="1" thickBot="1">
      <c r="A45" s="19">
        <v>44</v>
      </c>
      <c r="B45" s="46" t="s">
        <v>17</v>
      </c>
      <c r="C45" s="18" t="s">
        <v>707</v>
      </c>
      <c r="D45" s="20" t="s">
        <v>937</v>
      </c>
      <c r="E45" s="20" t="s">
        <v>332</v>
      </c>
      <c r="F45" s="18" t="s">
        <v>716</v>
      </c>
      <c r="G45" s="19" t="s">
        <v>939</v>
      </c>
      <c r="H45" s="18" t="s">
        <v>864</v>
      </c>
      <c r="I45" s="20" t="s">
        <v>936</v>
      </c>
      <c r="J45" s="18" t="s">
        <v>935</v>
      </c>
      <c r="K45" s="216" t="s">
        <v>773</v>
      </c>
      <c r="L45" s="214">
        <v>0</v>
      </c>
      <c r="M45" s="214">
        <v>0</v>
      </c>
      <c r="N45" s="214">
        <v>56.61</v>
      </c>
      <c r="O45" s="214">
        <v>0</v>
      </c>
      <c r="P45" s="19">
        <f t="shared" si="2"/>
        <v>56.61</v>
      </c>
      <c r="Q45" s="51"/>
    </row>
    <row r="46" spans="1:17" ht="67.5" customHeight="1" thickTop="1" thickBot="1">
      <c r="A46" s="19">
        <v>45</v>
      </c>
      <c r="B46" s="46" t="s">
        <v>17</v>
      </c>
      <c r="C46" s="18" t="s">
        <v>707</v>
      </c>
      <c r="D46" s="20" t="s">
        <v>941</v>
      </c>
      <c r="E46" s="20" t="s">
        <v>757</v>
      </c>
      <c r="F46" s="18" t="s">
        <v>716</v>
      </c>
      <c r="G46" s="19" t="s">
        <v>943</v>
      </c>
      <c r="H46" s="18" t="s">
        <v>942</v>
      </c>
      <c r="I46" s="20" t="s">
        <v>940</v>
      </c>
      <c r="J46" s="18" t="s">
        <v>935</v>
      </c>
      <c r="K46" s="216" t="s">
        <v>773</v>
      </c>
      <c r="L46" s="214">
        <v>0</v>
      </c>
      <c r="M46" s="214">
        <v>0</v>
      </c>
      <c r="N46" s="214">
        <v>632.79999999999995</v>
      </c>
      <c r="O46" s="214"/>
      <c r="P46" s="19">
        <f t="shared" si="2"/>
        <v>632.79999999999995</v>
      </c>
      <c r="Q46" s="51"/>
    </row>
    <row r="47" spans="1:17" ht="67.5" customHeight="1" thickTop="1" thickBot="1">
      <c r="A47" s="19">
        <v>46</v>
      </c>
      <c r="B47" s="46" t="s">
        <v>17</v>
      </c>
      <c r="C47" s="18" t="s">
        <v>707</v>
      </c>
      <c r="D47" s="20" t="s">
        <v>945</v>
      </c>
      <c r="E47" s="20" t="s">
        <v>207</v>
      </c>
      <c r="F47" s="18" t="s">
        <v>840</v>
      </c>
      <c r="G47" s="19" t="s">
        <v>947</v>
      </c>
      <c r="H47" s="18" t="s">
        <v>948</v>
      </c>
      <c r="I47" s="20" t="s">
        <v>944</v>
      </c>
      <c r="J47" s="18" t="s">
        <v>946</v>
      </c>
      <c r="K47" s="52" t="s">
        <v>372</v>
      </c>
      <c r="L47" s="19">
        <v>0</v>
      </c>
      <c r="M47" s="19">
        <v>0</v>
      </c>
      <c r="N47" s="19">
        <v>1756.52</v>
      </c>
      <c r="O47" s="19">
        <v>1750.3</v>
      </c>
      <c r="P47" s="19">
        <f t="shared" si="2"/>
        <v>3506.8199999999997</v>
      </c>
      <c r="Q47" s="51"/>
    </row>
    <row r="48" spans="1:17" ht="67.5" customHeight="1" thickTop="1" thickBot="1">
      <c r="A48" s="19">
        <v>47</v>
      </c>
      <c r="B48" s="46" t="s">
        <v>715</v>
      </c>
      <c r="C48" s="18" t="s">
        <v>707</v>
      </c>
      <c r="D48" s="20" t="s">
        <v>950</v>
      </c>
      <c r="E48" s="20" t="s">
        <v>951</v>
      </c>
      <c r="F48" s="18" t="s">
        <v>208</v>
      </c>
      <c r="G48" s="19">
        <v>3375</v>
      </c>
      <c r="H48" s="18" t="s">
        <v>952</v>
      </c>
      <c r="I48" s="20" t="s">
        <v>949</v>
      </c>
      <c r="J48" s="18" t="s">
        <v>946</v>
      </c>
      <c r="K48" s="52" t="s">
        <v>372</v>
      </c>
      <c r="L48" s="19">
        <v>0</v>
      </c>
      <c r="M48" s="19">
        <v>0</v>
      </c>
      <c r="N48" s="19">
        <v>67.5</v>
      </c>
      <c r="O48" s="19">
        <v>0</v>
      </c>
      <c r="P48" s="19">
        <f t="shared" si="2"/>
        <v>67.5</v>
      </c>
      <c r="Q48" s="51"/>
    </row>
    <row r="49" spans="1:17" ht="67.5" customHeight="1" thickTop="1" thickBot="1">
      <c r="A49" s="19">
        <v>48</v>
      </c>
      <c r="B49" s="46" t="s">
        <v>715</v>
      </c>
      <c r="C49" s="18" t="s">
        <v>707</v>
      </c>
      <c r="D49" s="20" t="s">
        <v>954</v>
      </c>
      <c r="E49" s="20" t="s">
        <v>956</v>
      </c>
      <c r="F49" s="18" t="s">
        <v>716</v>
      </c>
      <c r="G49" s="19">
        <v>4750</v>
      </c>
      <c r="H49" s="18" t="s">
        <v>955</v>
      </c>
      <c r="I49" s="20" t="s">
        <v>953</v>
      </c>
      <c r="J49" s="18" t="s">
        <v>946</v>
      </c>
      <c r="K49" s="52" t="s">
        <v>372</v>
      </c>
      <c r="L49" s="19">
        <v>0</v>
      </c>
      <c r="M49" s="19">
        <v>0</v>
      </c>
      <c r="N49" s="19">
        <v>995.19</v>
      </c>
      <c r="O49" s="19">
        <v>0</v>
      </c>
      <c r="P49" s="19">
        <f t="shared" si="2"/>
        <v>995.19</v>
      </c>
      <c r="Q49" s="51"/>
    </row>
    <row r="50" spans="1:17" ht="67.5" customHeight="1" thickTop="1" thickBot="1">
      <c r="A50" s="19">
        <v>49</v>
      </c>
      <c r="B50" s="46" t="s">
        <v>715</v>
      </c>
      <c r="C50" s="18" t="s">
        <v>707</v>
      </c>
      <c r="D50" s="20" t="s">
        <v>958</v>
      </c>
      <c r="E50" s="20" t="s">
        <v>332</v>
      </c>
      <c r="F50" s="18" t="s">
        <v>716</v>
      </c>
      <c r="G50" s="19" t="s">
        <v>960</v>
      </c>
      <c r="H50" s="18" t="s">
        <v>938</v>
      </c>
      <c r="I50" s="20" t="s">
        <v>957</v>
      </c>
      <c r="J50" s="18" t="s">
        <v>959</v>
      </c>
      <c r="K50" s="52" t="s">
        <v>372</v>
      </c>
      <c r="L50" s="19">
        <v>0</v>
      </c>
      <c r="M50" s="19">
        <v>0</v>
      </c>
      <c r="N50" s="19">
        <v>8.8800000000000008</v>
      </c>
      <c r="O50" s="19">
        <v>0</v>
      </c>
      <c r="P50" s="19">
        <f t="shared" si="2"/>
        <v>8.8800000000000008</v>
      </c>
      <c r="Q50" s="51"/>
    </row>
    <row r="51" spans="1:17" ht="67.5" customHeight="1" thickTop="1" thickBot="1">
      <c r="A51" s="19">
        <v>50</v>
      </c>
      <c r="B51" s="46" t="s">
        <v>715</v>
      </c>
      <c r="C51" s="18" t="s">
        <v>707</v>
      </c>
      <c r="D51" s="20" t="s">
        <v>962</v>
      </c>
      <c r="E51" s="20" t="s">
        <v>965</v>
      </c>
      <c r="F51" s="18" t="s">
        <v>716</v>
      </c>
      <c r="G51" s="19" t="s">
        <v>963</v>
      </c>
      <c r="H51" s="18" t="s">
        <v>964</v>
      </c>
      <c r="I51" s="20" t="s">
        <v>961</v>
      </c>
      <c r="J51" s="18" t="s">
        <v>959</v>
      </c>
      <c r="K51" s="52" t="s">
        <v>372</v>
      </c>
      <c r="L51" s="19">
        <v>0</v>
      </c>
      <c r="M51" s="19">
        <v>0</v>
      </c>
      <c r="N51" s="19">
        <v>35.840000000000003</v>
      </c>
      <c r="O51" s="19">
        <v>0</v>
      </c>
      <c r="P51" s="19">
        <f t="shared" si="2"/>
        <v>35.840000000000003</v>
      </c>
      <c r="Q51" s="51"/>
    </row>
    <row r="52" spans="1:17" ht="67.5" customHeight="1" thickTop="1" thickBot="1">
      <c r="A52" s="19">
        <v>51</v>
      </c>
      <c r="B52" s="46" t="s">
        <v>715</v>
      </c>
      <c r="C52" s="18" t="s">
        <v>707</v>
      </c>
      <c r="D52" s="20" t="s">
        <v>967</v>
      </c>
      <c r="E52" s="20" t="s">
        <v>968</v>
      </c>
      <c r="F52" s="18" t="s">
        <v>716</v>
      </c>
      <c r="G52" s="19" t="s">
        <v>970</v>
      </c>
      <c r="H52" s="18" t="s">
        <v>969</v>
      </c>
      <c r="I52" s="20" t="s">
        <v>966</v>
      </c>
      <c r="J52" s="18" t="s">
        <v>959</v>
      </c>
      <c r="K52" s="52" t="s">
        <v>372</v>
      </c>
      <c r="L52" s="19">
        <v>0</v>
      </c>
      <c r="M52" s="19">
        <v>0</v>
      </c>
      <c r="N52" s="19">
        <v>812.6</v>
      </c>
      <c r="O52" s="19">
        <v>103</v>
      </c>
      <c r="P52" s="19">
        <f t="shared" si="2"/>
        <v>915.6</v>
      </c>
      <c r="Q52" s="51"/>
    </row>
    <row r="53" spans="1:17" ht="67.5" customHeight="1" thickTop="1" thickBot="1">
      <c r="A53" s="19">
        <v>52</v>
      </c>
      <c r="B53" s="46" t="s">
        <v>715</v>
      </c>
      <c r="C53" s="18" t="s">
        <v>707</v>
      </c>
      <c r="D53" s="20" t="s">
        <v>972</v>
      </c>
      <c r="E53" s="20" t="s">
        <v>973</v>
      </c>
      <c r="F53" s="18" t="s">
        <v>716</v>
      </c>
      <c r="G53" s="19">
        <v>16756</v>
      </c>
      <c r="H53" s="18" t="s">
        <v>974</v>
      </c>
      <c r="I53" s="20" t="s">
        <v>971</v>
      </c>
      <c r="J53" s="18" t="s">
        <v>959</v>
      </c>
      <c r="K53" s="52" t="s">
        <v>372</v>
      </c>
      <c r="L53" s="19">
        <v>0</v>
      </c>
      <c r="M53" s="19">
        <v>0</v>
      </c>
      <c r="N53" s="23">
        <v>0</v>
      </c>
      <c r="O53" s="19">
        <v>1108.6300000000001</v>
      </c>
      <c r="P53" s="19">
        <f>O53+N53+M53+L53</f>
        <v>1108.6300000000001</v>
      </c>
      <c r="Q53" s="51"/>
    </row>
    <row r="54" spans="1:17" ht="67.5" customHeight="1" thickTop="1" thickBot="1">
      <c r="A54" s="19">
        <v>53</v>
      </c>
      <c r="B54" s="46" t="s">
        <v>715</v>
      </c>
      <c r="C54" s="18" t="s">
        <v>707</v>
      </c>
      <c r="D54" s="20" t="s">
        <v>976</v>
      </c>
      <c r="E54" s="20" t="s">
        <v>978</v>
      </c>
      <c r="F54" s="18" t="s">
        <v>840</v>
      </c>
      <c r="G54" s="19">
        <v>9499</v>
      </c>
      <c r="H54" s="18" t="s">
        <v>977</v>
      </c>
      <c r="I54" s="20" t="s">
        <v>975</v>
      </c>
      <c r="J54" s="18" t="s">
        <v>959</v>
      </c>
      <c r="K54" s="52" t="s">
        <v>372</v>
      </c>
      <c r="L54" s="19">
        <v>0</v>
      </c>
      <c r="M54" s="19">
        <v>0</v>
      </c>
      <c r="N54" s="19">
        <v>246.4</v>
      </c>
      <c r="O54" s="19">
        <v>804.4</v>
      </c>
      <c r="P54" s="19">
        <f t="shared" si="2"/>
        <v>1050.8</v>
      </c>
      <c r="Q54" s="51"/>
    </row>
    <row r="55" spans="1:17" ht="67.5" customHeight="1" thickTop="1" thickBot="1">
      <c r="A55" s="19">
        <v>54</v>
      </c>
      <c r="B55" s="46" t="s">
        <v>715</v>
      </c>
      <c r="C55" s="18" t="s">
        <v>707</v>
      </c>
      <c r="D55" s="20" t="s">
        <v>979</v>
      </c>
      <c r="E55" s="20" t="s">
        <v>980</v>
      </c>
      <c r="F55" s="18" t="s">
        <v>840</v>
      </c>
      <c r="G55" s="19">
        <v>331</v>
      </c>
      <c r="H55" s="18" t="s">
        <v>982</v>
      </c>
      <c r="I55" s="20" t="s">
        <v>981</v>
      </c>
      <c r="J55" s="18" t="s">
        <v>959</v>
      </c>
      <c r="K55" s="52" t="s">
        <v>372</v>
      </c>
      <c r="L55" s="19">
        <v>0</v>
      </c>
      <c r="M55" s="19">
        <v>0</v>
      </c>
      <c r="N55" s="19">
        <v>27.7</v>
      </c>
      <c r="O55" s="19">
        <v>32.799999999999997</v>
      </c>
      <c r="P55" s="19">
        <f t="shared" si="2"/>
        <v>60.5</v>
      </c>
      <c r="Q55" s="51"/>
    </row>
    <row r="56" spans="1:17" ht="67.5" customHeight="1" thickTop="1" thickBot="1">
      <c r="A56" s="19">
        <v>55</v>
      </c>
      <c r="B56" s="46" t="s">
        <v>715</v>
      </c>
      <c r="C56" s="18" t="s">
        <v>707</v>
      </c>
      <c r="D56" s="20" t="s">
        <v>984</v>
      </c>
      <c r="E56" s="20" t="s">
        <v>986</v>
      </c>
      <c r="F56" s="18" t="s">
        <v>716</v>
      </c>
      <c r="G56" s="19">
        <v>28791</v>
      </c>
      <c r="H56" s="18" t="s">
        <v>987</v>
      </c>
      <c r="I56" s="20" t="s">
        <v>983</v>
      </c>
      <c r="J56" s="18" t="s">
        <v>985</v>
      </c>
      <c r="K56" s="52" t="s">
        <v>372</v>
      </c>
      <c r="L56" s="19">
        <v>0</v>
      </c>
      <c r="M56" s="19">
        <v>0</v>
      </c>
      <c r="N56" s="19">
        <v>4798.5</v>
      </c>
      <c r="O56" s="19">
        <v>1279.5999999999999</v>
      </c>
      <c r="P56" s="19">
        <f>O56+N56+M56+L56</f>
        <v>6078.1</v>
      </c>
      <c r="Q56" s="51"/>
    </row>
    <row r="57" spans="1:17" ht="67.5" customHeight="1" thickTop="1" thickBot="1">
      <c r="A57" s="19">
        <v>56</v>
      </c>
      <c r="B57" s="46" t="s">
        <v>715</v>
      </c>
      <c r="C57" s="18" t="s">
        <v>707</v>
      </c>
      <c r="D57" s="20" t="s">
        <v>989</v>
      </c>
      <c r="E57" s="20" t="s">
        <v>991</v>
      </c>
      <c r="F57" s="18" t="s">
        <v>840</v>
      </c>
      <c r="G57" s="19">
        <v>23000</v>
      </c>
      <c r="H57" s="18" t="s">
        <v>990</v>
      </c>
      <c r="I57" s="20" t="s">
        <v>988</v>
      </c>
      <c r="J57" s="18" t="s">
        <v>992</v>
      </c>
      <c r="K57" s="52" t="s">
        <v>372</v>
      </c>
      <c r="L57" s="19">
        <v>0</v>
      </c>
      <c r="M57" s="19">
        <v>0</v>
      </c>
      <c r="N57" s="19">
        <v>1265</v>
      </c>
      <c r="O57" s="19">
        <v>2127.5</v>
      </c>
      <c r="P57" s="19">
        <f t="shared" si="2"/>
        <v>3392.5</v>
      </c>
      <c r="Q57" s="51"/>
    </row>
    <row r="58" spans="1:17" ht="67.5" customHeight="1" thickTop="1" thickBot="1">
      <c r="A58" s="19">
        <v>57</v>
      </c>
      <c r="B58" s="46" t="s">
        <v>715</v>
      </c>
      <c r="C58" s="18" t="s">
        <v>707</v>
      </c>
      <c r="D58" s="20" t="s">
        <v>994</v>
      </c>
      <c r="E58" s="20" t="s">
        <v>996</v>
      </c>
      <c r="F58" s="18" t="s">
        <v>704</v>
      </c>
      <c r="G58" s="19">
        <v>15000</v>
      </c>
      <c r="H58" s="18" t="s">
        <v>995</v>
      </c>
      <c r="I58" s="20" t="s">
        <v>993</v>
      </c>
      <c r="J58" s="18" t="s">
        <v>992</v>
      </c>
      <c r="K58" s="52" t="s">
        <v>372</v>
      </c>
      <c r="L58" s="19">
        <v>0</v>
      </c>
      <c r="M58" s="19">
        <v>0</v>
      </c>
      <c r="N58" s="19">
        <v>1950</v>
      </c>
      <c r="O58" s="19">
        <v>3075</v>
      </c>
      <c r="P58" s="19">
        <f t="shared" si="2"/>
        <v>5025</v>
      </c>
      <c r="Q58" s="51"/>
    </row>
    <row r="59" spans="1:17" ht="67.5" customHeight="1" thickTop="1" thickBot="1">
      <c r="A59" s="19">
        <v>58</v>
      </c>
      <c r="B59" s="46" t="s">
        <v>17</v>
      </c>
      <c r="C59" s="18" t="s">
        <v>707</v>
      </c>
      <c r="D59" s="20" t="s">
        <v>997</v>
      </c>
      <c r="E59" s="20" t="s">
        <v>999</v>
      </c>
      <c r="F59" s="18" t="s">
        <v>716</v>
      </c>
      <c r="G59" s="83">
        <v>6.6</v>
      </c>
      <c r="H59" s="18" t="s">
        <v>998</v>
      </c>
      <c r="I59" s="20" t="s">
        <v>1000</v>
      </c>
      <c r="J59" s="18" t="s">
        <v>506</v>
      </c>
      <c r="K59" s="52" t="s">
        <v>372</v>
      </c>
      <c r="L59" s="19">
        <v>0</v>
      </c>
      <c r="M59" s="19">
        <v>0</v>
      </c>
      <c r="N59" s="19">
        <v>0</v>
      </c>
      <c r="O59" s="19">
        <v>0</v>
      </c>
      <c r="P59" s="19">
        <f t="shared" si="2"/>
        <v>0</v>
      </c>
    </row>
    <row r="60" spans="1:17" ht="67.5" customHeight="1" thickTop="1" thickBot="1">
      <c r="A60" s="19">
        <v>59</v>
      </c>
      <c r="B60" s="46" t="s">
        <v>17</v>
      </c>
      <c r="C60" s="18" t="s">
        <v>707</v>
      </c>
      <c r="D60" s="20" t="s">
        <v>1002</v>
      </c>
      <c r="E60" s="20" t="s">
        <v>1003</v>
      </c>
      <c r="F60" s="18" t="s">
        <v>716</v>
      </c>
      <c r="G60" s="19">
        <v>1791</v>
      </c>
      <c r="H60" s="18" t="s">
        <v>1004</v>
      </c>
      <c r="I60" s="20" t="s">
        <v>1001</v>
      </c>
      <c r="J60" s="18" t="s">
        <v>506</v>
      </c>
      <c r="K60" s="52" t="s">
        <v>372</v>
      </c>
      <c r="L60" s="19">
        <v>0</v>
      </c>
      <c r="M60" s="19">
        <v>0</v>
      </c>
      <c r="N60" s="19">
        <v>262.68</v>
      </c>
      <c r="O60" s="19">
        <v>107.46</v>
      </c>
      <c r="P60" s="19">
        <f t="shared" si="2"/>
        <v>370.14</v>
      </c>
    </row>
    <row r="61" spans="1:17" ht="67.5" customHeight="1" thickTop="1" thickBot="1">
      <c r="A61" s="19">
        <v>60</v>
      </c>
      <c r="B61" s="46" t="s">
        <v>17</v>
      </c>
      <c r="C61" s="18" t="s">
        <v>707</v>
      </c>
      <c r="D61" s="20" t="s">
        <v>1006</v>
      </c>
      <c r="E61" s="20" t="s">
        <v>1008</v>
      </c>
      <c r="F61" s="18" t="s">
        <v>704</v>
      </c>
      <c r="G61" s="19">
        <v>23675</v>
      </c>
      <c r="H61" s="19" t="s">
        <v>1007</v>
      </c>
      <c r="I61" s="20" t="s">
        <v>1005</v>
      </c>
      <c r="J61" s="18" t="s">
        <v>506</v>
      </c>
      <c r="K61" s="52" t="s">
        <v>372</v>
      </c>
      <c r="L61" s="19">
        <v>0</v>
      </c>
      <c r="M61" s="19">
        <v>0</v>
      </c>
      <c r="N61" s="19">
        <v>6060.8</v>
      </c>
      <c r="O61" s="19">
        <v>3030.42</v>
      </c>
      <c r="P61" s="19">
        <f t="shared" si="2"/>
        <v>9091.2200000000012</v>
      </c>
    </row>
    <row r="62" spans="1:17" ht="67.5" customHeight="1" thickTop="1" thickBot="1">
      <c r="A62" s="19">
        <v>61</v>
      </c>
      <c r="B62" s="46" t="s">
        <v>17</v>
      </c>
      <c r="C62" s="18" t="s">
        <v>707</v>
      </c>
      <c r="D62" s="20" t="s">
        <v>1012</v>
      </c>
      <c r="E62" s="20" t="s">
        <v>909</v>
      </c>
      <c r="F62" s="18" t="s">
        <v>704</v>
      </c>
      <c r="G62" s="19" t="s">
        <v>1014</v>
      </c>
      <c r="H62" s="18" t="s">
        <v>1013</v>
      </c>
      <c r="I62" s="20" t="s">
        <v>1009</v>
      </c>
      <c r="J62" s="18" t="s">
        <v>506</v>
      </c>
      <c r="K62" s="52" t="s">
        <v>372</v>
      </c>
      <c r="L62" s="19">
        <v>0</v>
      </c>
      <c r="M62" s="19">
        <v>0</v>
      </c>
      <c r="N62" s="19">
        <v>0</v>
      </c>
      <c r="O62" s="19">
        <v>11.1</v>
      </c>
      <c r="P62" s="19">
        <f t="shared" si="2"/>
        <v>11.1</v>
      </c>
    </row>
    <row r="63" spans="1:17" ht="67.5" customHeight="1" thickTop="1" thickBot="1">
      <c r="A63" s="19">
        <v>62</v>
      </c>
      <c r="B63" s="46" t="s">
        <v>17</v>
      </c>
      <c r="C63" s="18" t="s">
        <v>707</v>
      </c>
      <c r="D63" s="20" t="s">
        <v>1015</v>
      </c>
      <c r="E63" s="20" t="s">
        <v>1017</v>
      </c>
      <c r="F63" s="18" t="s">
        <v>716</v>
      </c>
      <c r="G63" s="19">
        <v>7050</v>
      </c>
      <c r="H63" s="19" t="s">
        <v>1016</v>
      </c>
      <c r="I63" s="20" t="s">
        <v>1010</v>
      </c>
      <c r="J63" s="18" t="s">
        <v>506</v>
      </c>
      <c r="K63" s="52" t="s">
        <v>372</v>
      </c>
      <c r="L63" s="19">
        <v>0</v>
      </c>
      <c r="M63" s="19">
        <v>0</v>
      </c>
      <c r="N63" s="19">
        <v>7050</v>
      </c>
      <c r="O63" s="19">
        <v>0</v>
      </c>
      <c r="P63" s="19">
        <f t="shared" si="2"/>
        <v>7050</v>
      </c>
    </row>
    <row r="64" spans="1:17" ht="67.5" customHeight="1" thickTop="1" thickBot="1">
      <c r="A64" s="19">
        <v>63</v>
      </c>
      <c r="B64" s="46" t="s">
        <v>17</v>
      </c>
      <c r="C64" s="18" t="s">
        <v>707</v>
      </c>
      <c r="D64" s="20" t="s">
        <v>1018</v>
      </c>
      <c r="E64" s="20" t="s">
        <v>1019</v>
      </c>
      <c r="F64" s="18" t="s">
        <v>840</v>
      </c>
      <c r="G64" s="19">
        <v>3600</v>
      </c>
      <c r="H64" s="19" t="s">
        <v>1020</v>
      </c>
      <c r="I64" s="20" t="s">
        <v>1011</v>
      </c>
      <c r="J64" s="18" t="s">
        <v>506</v>
      </c>
      <c r="K64" s="52" t="s">
        <v>372</v>
      </c>
      <c r="L64" s="19">
        <v>0</v>
      </c>
      <c r="M64" s="19">
        <v>0</v>
      </c>
      <c r="N64" s="19">
        <v>777.6</v>
      </c>
      <c r="O64" s="19">
        <v>540</v>
      </c>
      <c r="P64" s="19">
        <f t="shared" si="2"/>
        <v>1317.6</v>
      </c>
    </row>
    <row r="65" spans="1:16" ht="67.5" customHeight="1" thickTop="1" thickBot="1">
      <c r="A65" s="19">
        <v>64</v>
      </c>
      <c r="B65" s="46" t="s">
        <v>17</v>
      </c>
      <c r="C65" s="18" t="s">
        <v>707</v>
      </c>
      <c r="D65" s="20" t="s">
        <v>1022</v>
      </c>
      <c r="E65" s="20" t="s">
        <v>1023</v>
      </c>
      <c r="F65" s="18" t="s">
        <v>840</v>
      </c>
      <c r="G65" s="19">
        <v>11000</v>
      </c>
      <c r="H65" s="85" t="s">
        <v>1024</v>
      </c>
      <c r="I65" s="20" t="s">
        <v>1021</v>
      </c>
      <c r="J65" s="18" t="s">
        <v>1025</v>
      </c>
      <c r="K65" s="52" t="s">
        <v>372</v>
      </c>
      <c r="L65" s="19">
        <v>0</v>
      </c>
      <c r="M65" s="19">
        <v>0</v>
      </c>
      <c r="N65" s="19">
        <v>1430</v>
      </c>
      <c r="O65" s="19">
        <v>660</v>
      </c>
      <c r="P65" s="19">
        <f t="shared" si="2"/>
        <v>2090</v>
      </c>
    </row>
    <row r="66" spans="1:16" ht="67.5" customHeight="1" thickTop="1" thickBot="1">
      <c r="A66" s="19">
        <v>65</v>
      </c>
      <c r="B66" s="46" t="s">
        <v>17</v>
      </c>
      <c r="C66" s="18" t="s">
        <v>707</v>
      </c>
      <c r="D66" s="20" t="s">
        <v>1203</v>
      </c>
      <c r="E66" s="20" t="s">
        <v>1207</v>
      </c>
      <c r="F66" s="18" t="s">
        <v>840</v>
      </c>
      <c r="G66" s="19" t="s">
        <v>1206</v>
      </c>
      <c r="H66" s="86" t="s">
        <v>1205</v>
      </c>
      <c r="I66" s="20" t="s">
        <v>1204</v>
      </c>
      <c r="J66" s="18" t="s">
        <v>506</v>
      </c>
      <c r="K66" s="52" t="s">
        <v>372</v>
      </c>
      <c r="L66" s="19">
        <v>0</v>
      </c>
      <c r="M66" s="19">
        <v>0</v>
      </c>
      <c r="N66" s="19">
        <v>24.9</v>
      </c>
      <c r="O66" s="19">
        <v>0</v>
      </c>
      <c r="P66" s="19">
        <f t="shared" si="2"/>
        <v>24.9</v>
      </c>
    </row>
    <row r="67" spans="1:16" ht="67.5" customHeight="1" thickTop="1" thickBot="1">
      <c r="A67" s="19">
        <v>66</v>
      </c>
      <c r="B67" s="46" t="s">
        <v>17</v>
      </c>
      <c r="C67" s="18" t="s">
        <v>707</v>
      </c>
      <c r="D67" s="20" t="s">
        <v>1208</v>
      </c>
      <c r="E67" s="20" t="s">
        <v>1211</v>
      </c>
      <c r="F67" s="18" t="s">
        <v>840</v>
      </c>
      <c r="G67" s="19">
        <v>14760</v>
      </c>
      <c r="H67" s="85" t="s">
        <v>1209</v>
      </c>
      <c r="I67" s="20" t="s">
        <v>1210</v>
      </c>
      <c r="J67" s="18" t="s">
        <v>1025</v>
      </c>
      <c r="K67" s="52" t="s">
        <v>372</v>
      </c>
      <c r="L67" s="19">
        <v>0</v>
      </c>
      <c r="M67" s="19">
        <v>0</v>
      </c>
      <c r="N67" s="19">
        <v>885.6</v>
      </c>
      <c r="O67" s="19">
        <v>1247.22</v>
      </c>
      <c r="P67" s="19">
        <f t="shared" si="2"/>
        <v>2132.8200000000002</v>
      </c>
    </row>
    <row r="68" spans="1:16" ht="67.5" customHeight="1" thickTop="1" thickBot="1">
      <c r="A68" s="19">
        <v>67</v>
      </c>
      <c r="B68" s="46" t="s">
        <v>17</v>
      </c>
      <c r="C68" s="18" t="s">
        <v>707</v>
      </c>
      <c r="D68" s="20" t="s">
        <v>1214</v>
      </c>
      <c r="E68" s="20" t="s">
        <v>1216</v>
      </c>
      <c r="F68" s="18" t="s">
        <v>840</v>
      </c>
      <c r="G68" s="19">
        <v>630</v>
      </c>
      <c r="H68" s="87" t="s">
        <v>1215</v>
      </c>
      <c r="I68" s="20" t="s">
        <v>1212</v>
      </c>
      <c r="J68" s="18" t="s">
        <v>506</v>
      </c>
      <c r="K68" s="107" t="s">
        <v>372</v>
      </c>
      <c r="L68" s="19">
        <v>0</v>
      </c>
      <c r="M68" s="19">
        <v>0</v>
      </c>
      <c r="N68" s="19">
        <v>0</v>
      </c>
      <c r="O68" s="19">
        <v>0</v>
      </c>
      <c r="P68" s="19">
        <f t="shared" si="2"/>
        <v>0</v>
      </c>
    </row>
    <row r="69" spans="1:16" ht="67.5" customHeight="1" thickTop="1" thickBot="1">
      <c r="A69" s="19">
        <v>68</v>
      </c>
      <c r="B69" s="46" t="s">
        <v>17</v>
      </c>
      <c r="C69" s="18" t="s">
        <v>707</v>
      </c>
      <c r="D69" s="20" t="s">
        <v>1217</v>
      </c>
      <c r="E69" s="20" t="s">
        <v>1218</v>
      </c>
      <c r="F69" s="18" t="s">
        <v>840</v>
      </c>
      <c r="G69" s="19">
        <v>56250</v>
      </c>
      <c r="H69" s="87" t="s">
        <v>1219</v>
      </c>
      <c r="I69" s="20" t="s">
        <v>1213</v>
      </c>
      <c r="J69" s="18" t="s">
        <v>506</v>
      </c>
      <c r="K69" s="107" t="s">
        <v>372</v>
      </c>
      <c r="L69" s="19">
        <v>0</v>
      </c>
      <c r="M69" s="19">
        <v>0</v>
      </c>
      <c r="N69" s="19">
        <v>1912.5</v>
      </c>
      <c r="O69" s="19">
        <v>6562.5</v>
      </c>
      <c r="P69" s="19">
        <f t="shared" si="2"/>
        <v>8475</v>
      </c>
    </row>
    <row r="70" spans="1:16" ht="67.5" customHeight="1" thickTop="1" thickBot="1">
      <c r="A70" s="19">
        <v>69</v>
      </c>
      <c r="B70" s="46" t="s">
        <v>17</v>
      </c>
      <c r="C70" s="18" t="s">
        <v>707</v>
      </c>
      <c r="D70" s="20" t="s">
        <v>1027</v>
      </c>
      <c r="E70" s="20" t="s">
        <v>1029</v>
      </c>
      <c r="F70" s="18" t="s">
        <v>840</v>
      </c>
      <c r="G70" s="19">
        <v>138</v>
      </c>
      <c r="H70" s="19" t="s">
        <v>1028</v>
      </c>
      <c r="I70" s="20" t="s">
        <v>1026</v>
      </c>
      <c r="J70" s="18" t="s">
        <v>506</v>
      </c>
      <c r="K70" s="216" t="s">
        <v>773</v>
      </c>
      <c r="L70" s="214">
        <v>0</v>
      </c>
      <c r="M70" s="214">
        <v>0</v>
      </c>
      <c r="N70" s="214">
        <v>138</v>
      </c>
      <c r="O70" s="214">
        <v>0</v>
      </c>
      <c r="P70" s="19">
        <f t="shared" si="2"/>
        <v>138</v>
      </c>
    </row>
    <row r="71" spans="1:16" ht="67.5" customHeight="1" thickTop="1" thickBot="1">
      <c r="A71" s="19">
        <v>70</v>
      </c>
      <c r="B71" s="46" t="s">
        <v>17</v>
      </c>
      <c r="C71" s="18" t="s">
        <v>707</v>
      </c>
      <c r="D71" s="20" t="s">
        <v>1030</v>
      </c>
      <c r="E71" s="20" t="s">
        <v>1032</v>
      </c>
      <c r="F71" s="18" t="s">
        <v>840</v>
      </c>
      <c r="G71" s="19" t="s">
        <v>1031</v>
      </c>
      <c r="H71" s="18" t="s">
        <v>1033</v>
      </c>
      <c r="I71" s="20" t="s">
        <v>1034</v>
      </c>
      <c r="J71" s="18" t="s">
        <v>506</v>
      </c>
      <c r="K71" s="52" t="s">
        <v>372</v>
      </c>
      <c r="L71" s="19">
        <v>0</v>
      </c>
      <c r="M71" s="19">
        <v>0</v>
      </c>
      <c r="N71" s="19">
        <v>186</v>
      </c>
      <c r="O71" s="19">
        <v>186</v>
      </c>
      <c r="P71" s="19">
        <f t="shared" si="2"/>
        <v>372</v>
      </c>
    </row>
    <row r="72" spans="1:16" ht="67.5" customHeight="1" thickTop="1" thickBot="1">
      <c r="A72" s="19">
        <v>71</v>
      </c>
      <c r="B72" s="46" t="s">
        <v>715</v>
      </c>
      <c r="C72" s="18" t="s">
        <v>707</v>
      </c>
      <c r="D72" s="20" t="s">
        <v>1036</v>
      </c>
      <c r="E72" s="20" t="s">
        <v>1038</v>
      </c>
      <c r="F72" s="18" t="s">
        <v>840</v>
      </c>
      <c r="G72" s="19" t="s">
        <v>1039</v>
      </c>
      <c r="H72" s="18" t="s">
        <v>1037</v>
      </c>
      <c r="I72" s="20" t="s">
        <v>1035</v>
      </c>
      <c r="J72" s="18" t="s">
        <v>506</v>
      </c>
      <c r="K72" s="52" t="s">
        <v>372</v>
      </c>
      <c r="L72" s="19">
        <v>0</v>
      </c>
      <c r="M72" s="19">
        <v>0</v>
      </c>
      <c r="N72" s="19">
        <v>967</v>
      </c>
      <c r="O72" s="19">
        <v>96.12</v>
      </c>
      <c r="P72" s="19">
        <f>O72+N72+M72+L72</f>
        <v>1063.1199999999999</v>
      </c>
    </row>
    <row r="73" spans="1:16" ht="67.5" customHeight="1" thickTop="1" thickBot="1">
      <c r="A73" s="19">
        <v>72</v>
      </c>
      <c r="B73" s="46" t="s">
        <v>715</v>
      </c>
      <c r="C73" s="18" t="s">
        <v>707</v>
      </c>
      <c r="D73" s="20" t="s">
        <v>1041</v>
      </c>
      <c r="E73" s="20" t="s">
        <v>1042</v>
      </c>
      <c r="F73" s="18" t="s">
        <v>840</v>
      </c>
      <c r="G73" s="19">
        <v>4180</v>
      </c>
      <c r="H73" s="18" t="s">
        <v>982</v>
      </c>
      <c r="I73" s="20" t="s">
        <v>1040</v>
      </c>
      <c r="J73" s="18" t="s">
        <v>506</v>
      </c>
      <c r="K73" s="52" t="s">
        <v>372</v>
      </c>
      <c r="L73" s="19">
        <v>0</v>
      </c>
      <c r="M73" s="19">
        <v>0</v>
      </c>
      <c r="N73" s="19">
        <v>83.6</v>
      </c>
      <c r="O73" s="19">
        <v>1755.6</v>
      </c>
      <c r="P73" s="19">
        <f t="shared" si="2"/>
        <v>1839.1999999999998</v>
      </c>
    </row>
    <row r="74" spans="1:16" ht="67.5" customHeight="1" thickTop="1" thickBot="1">
      <c r="A74" s="19">
        <v>73</v>
      </c>
      <c r="B74" s="46" t="s">
        <v>715</v>
      </c>
      <c r="C74" s="18" t="s">
        <v>707</v>
      </c>
      <c r="D74" s="20" t="s">
        <v>1044</v>
      </c>
      <c r="E74" s="20" t="s">
        <v>1045</v>
      </c>
      <c r="F74" s="18" t="s">
        <v>840</v>
      </c>
      <c r="G74" s="19" t="s">
        <v>1046</v>
      </c>
      <c r="H74" s="18" t="s">
        <v>1047</v>
      </c>
      <c r="I74" s="20" t="s">
        <v>1043</v>
      </c>
      <c r="J74" s="18" t="s">
        <v>506</v>
      </c>
      <c r="K74" s="52" t="s">
        <v>372</v>
      </c>
      <c r="L74" s="19">
        <v>0</v>
      </c>
      <c r="M74" s="19">
        <v>0</v>
      </c>
      <c r="N74" s="19">
        <v>0</v>
      </c>
      <c r="O74" s="19">
        <v>0</v>
      </c>
      <c r="P74" s="19">
        <f t="shared" si="2"/>
        <v>0</v>
      </c>
    </row>
    <row r="75" spans="1:16" ht="67.5" customHeight="1" thickTop="1" thickBot="1">
      <c r="A75" s="19">
        <v>74</v>
      </c>
      <c r="B75" s="46" t="s">
        <v>715</v>
      </c>
      <c r="C75" s="18" t="s">
        <v>707</v>
      </c>
      <c r="D75" s="20" t="s">
        <v>1049</v>
      </c>
      <c r="E75" s="20" t="s">
        <v>1050</v>
      </c>
      <c r="F75" s="18" t="s">
        <v>840</v>
      </c>
      <c r="G75" s="19" t="s">
        <v>1051</v>
      </c>
      <c r="H75" s="18" t="s">
        <v>1052</v>
      </c>
      <c r="I75" s="20" t="s">
        <v>1048</v>
      </c>
      <c r="J75" s="18" t="s">
        <v>506</v>
      </c>
      <c r="K75" s="52" t="s">
        <v>372</v>
      </c>
      <c r="L75" s="19">
        <v>0</v>
      </c>
      <c r="M75" s="19">
        <v>0</v>
      </c>
      <c r="N75" s="19">
        <v>198</v>
      </c>
      <c r="O75" s="19">
        <v>501.6</v>
      </c>
      <c r="P75" s="19">
        <f t="shared" si="2"/>
        <v>699.6</v>
      </c>
    </row>
    <row r="76" spans="1:16" ht="67.5" customHeight="1" thickTop="1" thickBot="1">
      <c r="A76" s="19">
        <v>75</v>
      </c>
      <c r="B76" s="46" t="s">
        <v>715</v>
      </c>
      <c r="C76" s="18" t="s">
        <v>707</v>
      </c>
      <c r="D76" s="20" t="s">
        <v>1054</v>
      </c>
      <c r="E76" s="20" t="s">
        <v>1055</v>
      </c>
      <c r="F76" s="18" t="s">
        <v>1056</v>
      </c>
      <c r="G76" s="19">
        <v>22715</v>
      </c>
      <c r="H76" s="19" t="s">
        <v>1057</v>
      </c>
      <c r="I76" s="20" t="s">
        <v>1053</v>
      </c>
      <c r="J76" s="18" t="s">
        <v>506</v>
      </c>
      <c r="K76" s="52" t="s">
        <v>372</v>
      </c>
      <c r="L76" s="19">
        <v>0</v>
      </c>
      <c r="M76" s="19">
        <v>0</v>
      </c>
      <c r="N76" s="19">
        <v>1947</v>
      </c>
      <c r="O76" s="19">
        <v>3245</v>
      </c>
      <c r="P76" s="19">
        <f t="shared" si="2"/>
        <v>5192</v>
      </c>
    </row>
    <row r="77" spans="1:16" ht="67.5" customHeight="1" thickTop="1" thickBot="1">
      <c r="A77" s="19">
        <v>76</v>
      </c>
      <c r="B77" s="46" t="s">
        <v>17</v>
      </c>
      <c r="C77" s="18" t="s">
        <v>707</v>
      </c>
      <c r="D77" s="20" t="s">
        <v>1059</v>
      </c>
      <c r="E77" s="20" t="s">
        <v>1060</v>
      </c>
      <c r="F77" s="18" t="s">
        <v>1056</v>
      </c>
      <c r="G77" s="19" t="s">
        <v>1061</v>
      </c>
      <c r="H77" s="18" t="s">
        <v>1062</v>
      </c>
      <c r="I77" s="20" t="s">
        <v>1058</v>
      </c>
      <c r="J77" s="18" t="s">
        <v>506</v>
      </c>
      <c r="K77" s="52" t="s">
        <v>372</v>
      </c>
      <c r="L77" s="19">
        <v>0</v>
      </c>
      <c r="M77" s="19">
        <v>0</v>
      </c>
      <c r="N77" s="19">
        <v>0</v>
      </c>
      <c r="O77" s="19">
        <v>1561</v>
      </c>
      <c r="P77" s="19">
        <f t="shared" si="2"/>
        <v>1561</v>
      </c>
    </row>
    <row r="78" spans="1:16" ht="67.5" customHeight="1" thickTop="1" thickBot="1">
      <c r="A78" s="19">
        <v>77</v>
      </c>
      <c r="B78" s="46" t="s">
        <v>715</v>
      </c>
      <c r="C78" s="18" t="s">
        <v>707</v>
      </c>
      <c r="D78" s="20" t="s">
        <v>1064</v>
      </c>
      <c r="E78" s="20" t="s">
        <v>1065</v>
      </c>
      <c r="F78" s="18" t="s">
        <v>1056</v>
      </c>
      <c r="G78" s="19">
        <v>40</v>
      </c>
      <c r="H78" s="19" t="s">
        <v>1066</v>
      </c>
      <c r="I78" s="20" t="s">
        <v>1063</v>
      </c>
      <c r="J78" s="18" t="s">
        <v>506</v>
      </c>
      <c r="K78" s="52" t="s">
        <v>372</v>
      </c>
      <c r="L78" s="19">
        <v>0</v>
      </c>
      <c r="M78" s="19">
        <v>0</v>
      </c>
      <c r="N78" s="19">
        <v>0</v>
      </c>
      <c r="O78" s="19">
        <v>0</v>
      </c>
      <c r="P78" s="19">
        <f t="shared" si="2"/>
        <v>0</v>
      </c>
    </row>
    <row r="79" spans="1:16" ht="67.5" customHeight="1" thickTop="1" thickBot="1">
      <c r="A79" s="19">
        <v>78</v>
      </c>
      <c r="B79" s="46" t="s">
        <v>715</v>
      </c>
      <c r="C79" s="18" t="s">
        <v>707</v>
      </c>
      <c r="D79" s="20" t="s">
        <v>1068</v>
      </c>
      <c r="E79" s="20" t="s">
        <v>1069</v>
      </c>
      <c r="F79" s="18" t="s">
        <v>704</v>
      </c>
      <c r="G79" s="19">
        <v>18800</v>
      </c>
      <c r="H79" s="19" t="s">
        <v>1070</v>
      </c>
      <c r="I79" s="20" t="s">
        <v>1067</v>
      </c>
      <c r="J79" s="18" t="s">
        <v>506</v>
      </c>
      <c r="K79" s="52" t="s">
        <v>372</v>
      </c>
      <c r="L79" s="19">
        <v>0</v>
      </c>
      <c r="M79" s="19">
        <v>0</v>
      </c>
      <c r="N79" s="19">
        <v>449.32</v>
      </c>
      <c r="O79" s="19">
        <v>1353.6</v>
      </c>
      <c r="P79" s="19">
        <f t="shared" si="2"/>
        <v>1802.9199999999998</v>
      </c>
    </row>
    <row r="80" spans="1:16" ht="67.5" customHeight="1" thickTop="1" thickBot="1">
      <c r="A80" s="19">
        <v>79</v>
      </c>
      <c r="B80" s="46" t="s">
        <v>16</v>
      </c>
      <c r="C80" s="18" t="s">
        <v>707</v>
      </c>
      <c r="D80" s="20" t="s">
        <v>1072</v>
      </c>
      <c r="E80" s="20" t="s">
        <v>2702</v>
      </c>
      <c r="F80" s="18" t="s">
        <v>165</v>
      </c>
      <c r="G80" s="19">
        <v>33515</v>
      </c>
      <c r="H80" s="18" t="s">
        <v>1073</v>
      </c>
      <c r="I80" s="20" t="s">
        <v>1071</v>
      </c>
      <c r="J80" s="18" t="s">
        <v>1074</v>
      </c>
      <c r="K80" s="52" t="s">
        <v>372</v>
      </c>
      <c r="L80" s="19">
        <v>0</v>
      </c>
      <c r="M80" s="19">
        <v>0</v>
      </c>
      <c r="N80" s="19">
        <v>6938</v>
      </c>
      <c r="O80" s="19">
        <v>6071.7</v>
      </c>
      <c r="P80" s="19">
        <f t="shared" si="2"/>
        <v>13009.7</v>
      </c>
    </row>
    <row r="81" spans="1:16" ht="67.5" customHeight="1" thickTop="1" thickBot="1">
      <c r="A81" s="19">
        <v>80</v>
      </c>
      <c r="B81" s="46" t="s">
        <v>715</v>
      </c>
      <c r="C81" s="18" t="s">
        <v>707</v>
      </c>
      <c r="D81" s="20" t="s">
        <v>1076</v>
      </c>
      <c r="E81" s="20" t="s">
        <v>1077</v>
      </c>
      <c r="F81" s="18" t="s">
        <v>840</v>
      </c>
      <c r="G81" s="19">
        <v>148000</v>
      </c>
      <c r="H81" s="19" t="s">
        <v>1078</v>
      </c>
      <c r="I81" s="20" t="s">
        <v>1075</v>
      </c>
      <c r="J81" s="18" t="s">
        <v>1079</v>
      </c>
      <c r="K81" s="52" t="s">
        <v>372</v>
      </c>
      <c r="L81" s="19">
        <v>0</v>
      </c>
      <c r="M81" s="19">
        <v>0</v>
      </c>
      <c r="N81" s="19">
        <v>8214</v>
      </c>
      <c r="O81" s="19">
        <v>14430</v>
      </c>
      <c r="P81" s="19">
        <f t="shared" si="2"/>
        <v>22644</v>
      </c>
    </row>
    <row r="82" spans="1:16" ht="67.5" customHeight="1" thickTop="1" thickBot="1">
      <c r="A82" s="19">
        <v>81</v>
      </c>
      <c r="B82" s="46" t="s">
        <v>715</v>
      </c>
      <c r="C82" s="18" t="s">
        <v>707</v>
      </c>
      <c r="D82" s="20" t="s">
        <v>1081</v>
      </c>
      <c r="E82" s="20" t="s">
        <v>1083</v>
      </c>
      <c r="F82" s="18" t="s">
        <v>704</v>
      </c>
      <c r="G82" s="19" t="s">
        <v>1084</v>
      </c>
      <c r="H82" s="18" t="s">
        <v>1082</v>
      </c>
      <c r="I82" s="20" t="s">
        <v>1080</v>
      </c>
      <c r="J82" s="18" t="s">
        <v>1085</v>
      </c>
      <c r="K82" s="52" t="s">
        <v>372</v>
      </c>
      <c r="L82" s="19">
        <v>0</v>
      </c>
      <c r="M82" s="19">
        <v>0</v>
      </c>
      <c r="N82" s="19">
        <v>0</v>
      </c>
      <c r="O82" s="19">
        <v>0</v>
      </c>
      <c r="P82" s="19">
        <f t="shared" si="2"/>
        <v>0</v>
      </c>
    </row>
    <row r="83" spans="1:16" ht="67.5" customHeight="1" thickTop="1" thickBot="1">
      <c r="A83" s="19">
        <v>82</v>
      </c>
      <c r="B83" s="46" t="s">
        <v>17</v>
      </c>
      <c r="C83" s="18" t="s">
        <v>707</v>
      </c>
      <c r="D83" s="20" t="s">
        <v>1086</v>
      </c>
      <c r="E83" s="20" t="s">
        <v>1088</v>
      </c>
      <c r="F83" s="18" t="s">
        <v>704</v>
      </c>
      <c r="G83" s="19">
        <v>1560</v>
      </c>
      <c r="H83" s="18" t="s">
        <v>1089</v>
      </c>
      <c r="I83" s="20" t="s">
        <v>1087</v>
      </c>
      <c r="J83" s="18" t="s">
        <v>1085</v>
      </c>
      <c r="K83" s="52" t="s">
        <v>372</v>
      </c>
      <c r="L83" s="19">
        <v>0</v>
      </c>
      <c r="M83" s="19">
        <v>0</v>
      </c>
      <c r="N83" s="19">
        <v>0</v>
      </c>
      <c r="O83" s="19">
        <v>21</v>
      </c>
      <c r="P83" s="19">
        <f t="shared" si="2"/>
        <v>21</v>
      </c>
    </row>
    <row r="84" spans="1:16" ht="67.5" customHeight="1" thickTop="1" thickBot="1">
      <c r="A84" s="19">
        <v>83</v>
      </c>
      <c r="B84" s="46" t="s">
        <v>715</v>
      </c>
      <c r="C84" s="18" t="s">
        <v>707</v>
      </c>
      <c r="D84" s="20" t="s">
        <v>1091</v>
      </c>
      <c r="E84" s="20" t="s">
        <v>1093</v>
      </c>
      <c r="F84" s="18" t="s">
        <v>1094</v>
      </c>
      <c r="G84" s="19">
        <v>79800</v>
      </c>
      <c r="H84" s="18" t="s">
        <v>1095</v>
      </c>
      <c r="I84" s="20" t="s">
        <v>1090</v>
      </c>
      <c r="J84" s="18" t="s">
        <v>1092</v>
      </c>
      <c r="K84" s="52" t="s">
        <v>372</v>
      </c>
      <c r="L84" s="19">
        <v>0</v>
      </c>
      <c r="M84" s="19">
        <v>0</v>
      </c>
      <c r="N84" s="19">
        <v>3420</v>
      </c>
      <c r="O84" s="19">
        <v>7980</v>
      </c>
      <c r="P84" s="19">
        <f t="shared" si="2"/>
        <v>11400</v>
      </c>
    </row>
    <row r="85" spans="1:16" ht="67.5" customHeight="1" thickTop="1" thickBot="1">
      <c r="A85" s="19">
        <v>84</v>
      </c>
      <c r="B85" s="46" t="s">
        <v>715</v>
      </c>
      <c r="C85" s="18" t="s">
        <v>707</v>
      </c>
      <c r="D85" s="20" t="s">
        <v>1097</v>
      </c>
      <c r="E85" s="20" t="s">
        <v>1098</v>
      </c>
      <c r="F85" s="18" t="s">
        <v>1094</v>
      </c>
      <c r="G85" s="19">
        <v>15120</v>
      </c>
      <c r="H85" s="19" t="s">
        <v>1099</v>
      </c>
      <c r="I85" s="20" t="s">
        <v>1096</v>
      </c>
      <c r="J85" s="18" t="s">
        <v>1092</v>
      </c>
      <c r="K85" s="52" t="s">
        <v>372</v>
      </c>
      <c r="L85" s="19">
        <v>0</v>
      </c>
      <c r="M85" s="19">
        <v>0</v>
      </c>
      <c r="N85" s="19">
        <v>1260</v>
      </c>
      <c r="O85" s="19">
        <v>3780</v>
      </c>
      <c r="P85" s="19">
        <f t="shared" si="2"/>
        <v>5040</v>
      </c>
    </row>
    <row r="86" spans="1:16" ht="67.5" customHeight="1" thickTop="1" thickBot="1">
      <c r="A86" s="19">
        <v>85</v>
      </c>
      <c r="B86" s="46" t="s">
        <v>715</v>
      </c>
      <c r="C86" s="18" t="s">
        <v>707</v>
      </c>
      <c r="D86" s="20" t="s">
        <v>1100</v>
      </c>
      <c r="E86" s="20" t="s">
        <v>1103</v>
      </c>
      <c r="F86" s="18" t="s">
        <v>1056</v>
      </c>
      <c r="G86" s="19" t="s">
        <v>1105</v>
      </c>
      <c r="H86" s="18" t="s">
        <v>1104</v>
      </c>
      <c r="I86" s="20" t="s">
        <v>1102</v>
      </c>
      <c r="J86" s="18" t="s">
        <v>1101</v>
      </c>
      <c r="K86" s="52" t="s">
        <v>372</v>
      </c>
      <c r="L86" s="19">
        <v>0</v>
      </c>
      <c r="M86" s="19">
        <v>0</v>
      </c>
      <c r="N86" s="19">
        <v>37.6</v>
      </c>
      <c r="O86" s="19">
        <v>0</v>
      </c>
      <c r="P86" s="19">
        <f t="shared" si="2"/>
        <v>37.6</v>
      </c>
    </row>
    <row r="87" spans="1:16" ht="67.5" customHeight="1" thickTop="1" thickBot="1">
      <c r="A87" s="19">
        <v>86</v>
      </c>
      <c r="B87" s="46" t="s">
        <v>715</v>
      </c>
      <c r="C87" s="18" t="s">
        <v>707</v>
      </c>
      <c r="D87" s="20" t="s">
        <v>1107</v>
      </c>
      <c r="E87" s="20" t="s">
        <v>1109</v>
      </c>
      <c r="F87" s="18" t="s">
        <v>840</v>
      </c>
      <c r="G87" s="19" t="s">
        <v>1108</v>
      </c>
      <c r="H87" s="18" t="s">
        <v>1110</v>
      </c>
      <c r="I87" s="20" t="s">
        <v>1106</v>
      </c>
      <c r="J87" s="18" t="s">
        <v>524</v>
      </c>
      <c r="K87" s="52" t="s">
        <v>372</v>
      </c>
      <c r="L87" s="19">
        <v>0</v>
      </c>
      <c r="M87" s="19">
        <v>0</v>
      </c>
      <c r="N87" s="19">
        <v>0</v>
      </c>
      <c r="O87" s="19">
        <v>0</v>
      </c>
      <c r="P87" s="19">
        <f t="shared" si="2"/>
        <v>0</v>
      </c>
    </row>
    <row r="88" spans="1:16" ht="67.5" customHeight="1" thickTop="1" thickBot="1">
      <c r="A88" s="19">
        <v>87</v>
      </c>
      <c r="B88" s="46" t="s">
        <v>736</v>
      </c>
      <c r="C88" s="18" t="s">
        <v>707</v>
      </c>
      <c r="D88" s="20" t="s">
        <v>1112</v>
      </c>
      <c r="E88" s="20" t="s">
        <v>1114</v>
      </c>
      <c r="F88" s="18" t="s">
        <v>1113</v>
      </c>
      <c r="G88" s="19">
        <v>1020</v>
      </c>
      <c r="H88" s="18" t="s">
        <v>1115</v>
      </c>
      <c r="I88" s="20" t="s">
        <v>1111</v>
      </c>
      <c r="J88" s="18" t="s">
        <v>47</v>
      </c>
      <c r="K88" s="216" t="s">
        <v>773</v>
      </c>
      <c r="L88" s="214">
        <v>0</v>
      </c>
      <c r="M88" s="214">
        <v>0</v>
      </c>
      <c r="N88" s="214">
        <v>1020</v>
      </c>
      <c r="O88" s="214">
        <v>0</v>
      </c>
      <c r="P88" s="19">
        <f t="shared" si="2"/>
        <v>1020</v>
      </c>
    </row>
    <row r="89" spans="1:16" ht="67.5" customHeight="1" thickTop="1" thickBot="1">
      <c r="A89" s="19">
        <v>88</v>
      </c>
      <c r="B89" s="46" t="s">
        <v>715</v>
      </c>
      <c r="C89" s="18" t="s">
        <v>707</v>
      </c>
      <c r="D89" s="20" t="s">
        <v>1117</v>
      </c>
      <c r="E89" s="20" t="s">
        <v>1118</v>
      </c>
      <c r="F89" s="18" t="s">
        <v>840</v>
      </c>
      <c r="G89" s="19">
        <v>19300</v>
      </c>
      <c r="H89" s="19" t="s">
        <v>1119</v>
      </c>
      <c r="I89" s="20" t="s">
        <v>1116</v>
      </c>
      <c r="J89" s="18" t="s">
        <v>549</v>
      </c>
      <c r="K89" s="216" t="s">
        <v>773</v>
      </c>
      <c r="L89" s="214">
        <v>0</v>
      </c>
      <c r="M89" s="214">
        <v>0</v>
      </c>
      <c r="N89" s="214">
        <v>19300</v>
      </c>
      <c r="O89" s="214">
        <v>0</v>
      </c>
      <c r="P89" s="19">
        <f t="shared" si="2"/>
        <v>19300</v>
      </c>
    </row>
    <row r="90" spans="1:16" ht="67.5" customHeight="1" thickTop="1" thickBot="1">
      <c r="A90" s="19">
        <v>89</v>
      </c>
      <c r="B90" s="46" t="s">
        <v>715</v>
      </c>
      <c r="C90" s="18" t="s">
        <v>707</v>
      </c>
      <c r="D90" s="20" t="s">
        <v>1122</v>
      </c>
      <c r="E90" s="20" t="s">
        <v>1121</v>
      </c>
      <c r="F90" s="18" t="s">
        <v>840</v>
      </c>
      <c r="G90" s="19">
        <v>8480</v>
      </c>
      <c r="H90" s="18" t="s">
        <v>1123</v>
      </c>
      <c r="I90" s="20" t="s">
        <v>1120</v>
      </c>
      <c r="J90" s="18" t="s">
        <v>549</v>
      </c>
      <c r="K90" s="218" t="s">
        <v>773</v>
      </c>
      <c r="L90" s="113">
        <v>0</v>
      </c>
      <c r="M90" s="214">
        <v>0</v>
      </c>
      <c r="N90" s="214">
        <v>8480</v>
      </c>
      <c r="O90" s="214">
        <v>0</v>
      </c>
      <c r="P90" s="19">
        <f t="shared" si="2"/>
        <v>8480</v>
      </c>
    </row>
    <row r="91" spans="1:16" ht="67.5" customHeight="1" thickTop="1" thickBot="1">
      <c r="A91" s="19">
        <v>90</v>
      </c>
      <c r="B91" s="46" t="s">
        <v>17</v>
      </c>
      <c r="C91" s="18" t="s">
        <v>707</v>
      </c>
      <c r="D91" s="20" t="s">
        <v>1125</v>
      </c>
      <c r="E91" s="20" t="s">
        <v>207</v>
      </c>
      <c r="F91" s="18" t="s">
        <v>840</v>
      </c>
      <c r="G91" s="19">
        <v>234</v>
      </c>
      <c r="H91" s="18" t="s">
        <v>1126</v>
      </c>
      <c r="I91" s="20" t="s">
        <v>1124</v>
      </c>
      <c r="J91" s="18" t="s">
        <v>1127</v>
      </c>
      <c r="K91" s="52" t="s">
        <v>372</v>
      </c>
      <c r="L91" s="19">
        <v>0</v>
      </c>
      <c r="M91" s="19">
        <v>0</v>
      </c>
      <c r="N91" s="19">
        <v>39</v>
      </c>
      <c r="O91" s="19">
        <v>0</v>
      </c>
      <c r="P91" s="19">
        <f t="shared" si="2"/>
        <v>39</v>
      </c>
    </row>
    <row r="92" spans="1:16" ht="67.5" customHeight="1" thickTop="1" thickBot="1">
      <c r="A92" s="19">
        <v>91</v>
      </c>
      <c r="B92" s="46" t="s">
        <v>17</v>
      </c>
      <c r="C92" s="18" t="s">
        <v>707</v>
      </c>
      <c r="D92" s="20" t="s">
        <v>1129</v>
      </c>
      <c r="E92" s="20" t="s">
        <v>693</v>
      </c>
      <c r="F92" s="18" t="s">
        <v>716</v>
      </c>
      <c r="G92" s="19" t="s">
        <v>1130</v>
      </c>
      <c r="H92" s="18" t="s">
        <v>938</v>
      </c>
      <c r="I92" s="20" t="s">
        <v>1128</v>
      </c>
      <c r="J92" s="18" t="s">
        <v>1127</v>
      </c>
      <c r="K92" s="216" t="s">
        <v>773</v>
      </c>
      <c r="L92" s="214">
        <v>0</v>
      </c>
      <c r="M92" s="214">
        <v>0</v>
      </c>
      <c r="N92" s="214">
        <v>211.79</v>
      </c>
      <c r="O92" s="214">
        <v>0</v>
      </c>
      <c r="P92" s="19">
        <f t="shared" si="2"/>
        <v>211.79</v>
      </c>
    </row>
    <row r="93" spans="1:16" ht="67.5" customHeight="1" thickTop="1" thickBot="1">
      <c r="A93" s="19">
        <v>92</v>
      </c>
      <c r="B93" s="46" t="s">
        <v>715</v>
      </c>
      <c r="C93" s="18" t="s">
        <v>707</v>
      </c>
      <c r="D93" s="20" t="s">
        <v>1132</v>
      </c>
      <c r="E93" s="20" t="s">
        <v>1133</v>
      </c>
      <c r="F93" s="18" t="s">
        <v>716</v>
      </c>
      <c r="G93" s="19">
        <v>2840</v>
      </c>
      <c r="H93" s="18" t="s">
        <v>1135</v>
      </c>
      <c r="I93" s="20" t="s">
        <v>1131</v>
      </c>
      <c r="J93" s="18" t="s">
        <v>1134</v>
      </c>
      <c r="K93" s="52" t="s">
        <v>372</v>
      </c>
      <c r="L93" s="19">
        <v>0</v>
      </c>
      <c r="M93" s="19">
        <v>0</v>
      </c>
      <c r="N93" s="19">
        <v>284</v>
      </c>
      <c r="O93" s="19">
        <v>0</v>
      </c>
      <c r="P93" s="19">
        <f t="shared" si="2"/>
        <v>284</v>
      </c>
    </row>
    <row r="94" spans="1:16" ht="67.5" customHeight="1" thickTop="1" thickBot="1">
      <c r="A94" s="19">
        <v>93</v>
      </c>
      <c r="B94" s="46" t="s">
        <v>715</v>
      </c>
      <c r="C94" s="18" t="s">
        <v>707</v>
      </c>
      <c r="D94" s="20" t="s">
        <v>1137</v>
      </c>
      <c r="E94" s="20" t="s">
        <v>1139</v>
      </c>
      <c r="F94" s="18" t="s">
        <v>840</v>
      </c>
      <c r="G94" s="19" t="s">
        <v>1140</v>
      </c>
      <c r="H94" s="18" t="s">
        <v>1141</v>
      </c>
      <c r="I94" s="20" t="s">
        <v>1136</v>
      </c>
      <c r="J94" s="18" t="s">
        <v>1138</v>
      </c>
      <c r="K94" s="216" t="s">
        <v>773</v>
      </c>
      <c r="L94" s="214">
        <v>0</v>
      </c>
      <c r="M94" s="214">
        <v>0</v>
      </c>
      <c r="N94" s="214">
        <v>38.9</v>
      </c>
      <c r="O94" s="214">
        <v>0</v>
      </c>
      <c r="P94" s="19">
        <f t="shared" si="2"/>
        <v>38.9</v>
      </c>
    </row>
    <row r="95" spans="1:16" ht="67.5" customHeight="1" thickTop="1" thickBot="1">
      <c r="A95" s="19">
        <v>94</v>
      </c>
      <c r="B95" s="46" t="s">
        <v>715</v>
      </c>
      <c r="C95" s="18" t="s">
        <v>707</v>
      </c>
      <c r="D95" s="20" t="s">
        <v>1143</v>
      </c>
      <c r="E95" s="20" t="s">
        <v>215</v>
      </c>
      <c r="F95" s="18" t="s">
        <v>840</v>
      </c>
      <c r="G95" s="19" t="s">
        <v>1145</v>
      </c>
      <c r="H95" s="18" t="s">
        <v>1146</v>
      </c>
      <c r="I95" s="20" t="s">
        <v>1142</v>
      </c>
      <c r="J95" s="18" t="s">
        <v>1144</v>
      </c>
      <c r="K95" s="216" t="s">
        <v>773</v>
      </c>
      <c r="L95" s="214">
        <v>0</v>
      </c>
      <c r="M95" s="214">
        <v>0</v>
      </c>
      <c r="N95" s="214">
        <v>1272.54</v>
      </c>
      <c r="O95" s="214">
        <v>0</v>
      </c>
      <c r="P95" s="19">
        <f t="shared" si="2"/>
        <v>1272.54</v>
      </c>
    </row>
    <row r="96" spans="1:16" ht="67.5" customHeight="1" thickTop="1" thickBot="1">
      <c r="A96" s="19">
        <v>95</v>
      </c>
      <c r="B96" s="46" t="s">
        <v>715</v>
      </c>
      <c r="C96" s="18" t="s">
        <v>707</v>
      </c>
      <c r="D96" s="20" t="s">
        <v>1148</v>
      </c>
      <c r="E96" s="20" t="s">
        <v>1150</v>
      </c>
      <c r="F96" s="18" t="s">
        <v>840</v>
      </c>
      <c r="G96" s="19" t="s">
        <v>1152</v>
      </c>
      <c r="H96" s="18" t="s">
        <v>1151</v>
      </c>
      <c r="I96" s="20" t="s">
        <v>1147</v>
      </c>
      <c r="J96" s="18" t="s">
        <v>1149</v>
      </c>
      <c r="K96" s="52" t="s">
        <v>372</v>
      </c>
      <c r="L96" s="19">
        <v>0</v>
      </c>
      <c r="M96" s="19">
        <v>0</v>
      </c>
      <c r="N96" s="19">
        <v>699.2</v>
      </c>
      <c r="O96" s="19">
        <v>707.6</v>
      </c>
      <c r="P96" s="19">
        <f t="shared" si="2"/>
        <v>1406.8000000000002</v>
      </c>
    </row>
    <row r="97" spans="1:17" ht="67.5" customHeight="1" thickTop="1" thickBot="1">
      <c r="A97" s="19">
        <v>96</v>
      </c>
      <c r="B97" s="46" t="s">
        <v>715</v>
      </c>
      <c r="C97" s="18" t="s">
        <v>707</v>
      </c>
      <c r="D97" s="20" t="s">
        <v>1154</v>
      </c>
      <c r="E97" s="20" t="s">
        <v>1155</v>
      </c>
      <c r="F97" s="18" t="s">
        <v>840</v>
      </c>
      <c r="G97" s="19" t="s">
        <v>1157</v>
      </c>
      <c r="H97" s="18" t="s">
        <v>1156</v>
      </c>
      <c r="I97" s="20" t="s">
        <v>1153</v>
      </c>
      <c r="J97" s="18" t="s">
        <v>1149</v>
      </c>
      <c r="K97" s="52" t="s">
        <v>372</v>
      </c>
      <c r="L97" s="19">
        <v>0</v>
      </c>
      <c r="M97" s="19">
        <v>0</v>
      </c>
      <c r="N97" s="19">
        <v>155.6</v>
      </c>
      <c r="O97" s="19">
        <v>0</v>
      </c>
      <c r="P97" s="19">
        <f t="shared" si="2"/>
        <v>155.6</v>
      </c>
    </row>
    <row r="98" spans="1:17" ht="67.5" customHeight="1" thickTop="1" thickBot="1">
      <c r="A98" s="19">
        <v>97</v>
      </c>
      <c r="B98" s="46" t="s">
        <v>17</v>
      </c>
      <c r="C98" s="18" t="s">
        <v>707</v>
      </c>
      <c r="D98" s="20" t="s">
        <v>1159</v>
      </c>
      <c r="E98" s="20" t="s">
        <v>918</v>
      </c>
      <c r="F98" s="18" t="s">
        <v>840</v>
      </c>
      <c r="G98" s="19">
        <v>60</v>
      </c>
      <c r="H98" s="18" t="s">
        <v>1160</v>
      </c>
      <c r="I98" s="20" t="s">
        <v>1158</v>
      </c>
      <c r="J98" s="18" t="s">
        <v>1149</v>
      </c>
      <c r="K98" s="216" t="s">
        <v>773</v>
      </c>
      <c r="L98" s="214">
        <v>0</v>
      </c>
      <c r="M98" s="214">
        <v>0</v>
      </c>
      <c r="N98" s="214">
        <v>60</v>
      </c>
      <c r="O98" s="214">
        <v>0</v>
      </c>
      <c r="P98" s="19">
        <f t="shared" si="2"/>
        <v>60</v>
      </c>
    </row>
    <row r="99" spans="1:17" ht="67.5" customHeight="1" thickTop="1" thickBot="1">
      <c r="A99" s="19">
        <v>98</v>
      </c>
      <c r="B99" s="46" t="s">
        <v>17</v>
      </c>
      <c r="C99" s="18" t="s">
        <v>707</v>
      </c>
      <c r="D99" s="20" t="s">
        <v>1162</v>
      </c>
      <c r="E99" s="20" t="s">
        <v>1109</v>
      </c>
      <c r="F99" s="18" t="s">
        <v>840</v>
      </c>
      <c r="G99" s="19" t="s">
        <v>1164</v>
      </c>
      <c r="H99" s="18" t="s">
        <v>1163</v>
      </c>
      <c r="I99" s="20" t="s">
        <v>1161</v>
      </c>
      <c r="J99" s="18" t="s">
        <v>187</v>
      </c>
      <c r="K99" s="52" t="s">
        <v>372</v>
      </c>
      <c r="L99" s="19">
        <v>0</v>
      </c>
      <c r="M99" s="19">
        <v>0</v>
      </c>
      <c r="N99" s="19">
        <v>7.15</v>
      </c>
      <c r="O99" s="19">
        <v>0</v>
      </c>
      <c r="P99" s="19">
        <f t="shared" ref="P99:P161" si="3">O99+N99+M99+L99</f>
        <v>7.15</v>
      </c>
    </row>
    <row r="100" spans="1:17" ht="67.5" customHeight="1" thickTop="1" thickBot="1">
      <c r="A100" s="19">
        <v>99</v>
      </c>
      <c r="B100" s="46" t="s">
        <v>715</v>
      </c>
      <c r="C100" s="18" t="s">
        <v>707</v>
      </c>
      <c r="D100" s="20" t="s">
        <v>1166</v>
      </c>
      <c r="E100" s="20" t="s">
        <v>1032</v>
      </c>
      <c r="F100" s="18" t="s">
        <v>840</v>
      </c>
      <c r="G100" s="19">
        <v>292</v>
      </c>
      <c r="H100" s="18" t="s">
        <v>1167</v>
      </c>
      <c r="I100" s="20" t="s">
        <v>1165</v>
      </c>
      <c r="J100" s="18" t="s">
        <v>187</v>
      </c>
      <c r="K100" s="52" t="s">
        <v>372</v>
      </c>
      <c r="L100" s="19">
        <v>0</v>
      </c>
      <c r="M100" s="19">
        <v>0</v>
      </c>
      <c r="N100" s="19">
        <v>58.4</v>
      </c>
      <c r="O100" s="19">
        <v>233.6</v>
      </c>
      <c r="P100" s="19">
        <f t="shared" si="3"/>
        <v>292</v>
      </c>
    </row>
    <row r="101" spans="1:17" ht="67.5" customHeight="1" thickTop="1" thickBot="1">
      <c r="A101" s="19">
        <v>100</v>
      </c>
      <c r="B101" s="46" t="s">
        <v>715</v>
      </c>
      <c r="C101" s="18" t="s">
        <v>707</v>
      </c>
      <c r="D101" s="20" t="s">
        <v>1169</v>
      </c>
      <c r="E101" s="20" t="s">
        <v>1170</v>
      </c>
      <c r="F101" s="18" t="s">
        <v>840</v>
      </c>
      <c r="G101" s="19">
        <v>258</v>
      </c>
      <c r="H101" s="18" t="s">
        <v>1171</v>
      </c>
      <c r="I101" s="20" t="s">
        <v>1168</v>
      </c>
      <c r="J101" s="18" t="s">
        <v>1149</v>
      </c>
      <c r="K101" s="52" t="s">
        <v>372</v>
      </c>
      <c r="L101" s="19">
        <v>0</v>
      </c>
      <c r="M101" s="19">
        <v>0</v>
      </c>
      <c r="N101" s="19">
        <v>25.8</v>
      </c>
      <c r="O101" s="19">
        <v>0</v>
      </c>
      <c r="P101" s="19">
        <f t="shared" si="3"/>
        <v>25.8</v>
      </c>
    </row>
    <row r="102" spans="1:17" ht="67.5" customHeight="1" thickTop="1" thickBot="1">
      <c r="A102" s="19">
        <v>101</v>
      </c>
      <c r="B102" s="46" t="s">
        <v>715</v>
      </c>
      <c r="C102" s="18" t="s">
        <v>707</v>
      </c>
      <c r="D102" s="20" t="s">
        <v>1173</v>
      </c>
      <c r="E102" s="20" t="s">
        <v>909</v>
      </c>
      <c r="F102" s="18" t="s">
        <v>239</v>
      </c>
      <c r="G102" s="19" t="s">
        <v>1174</v>
      </c>
      <c r="H102" s="18" t="s">
        <v>1175</v>
      </c>
      <c r="I102" s="20" t="s">
        <v>1172</v>
      </c>
      <c r="J102" s="18" t="s">
        <v>1149</v>
      </c>
      <c r="K102" s="52" t="s">
        <v>372</v>
      </c>
      <c r="L102" s="19">
        <v>0</v>
      </c>
      <c r="M102" s="19">
        <v>0</v>
      </c>
      <c r="N102" s="19">
        <v>0</v>
      </c>
      <c r="O102" s="19">
        <v>0</v>
      </c>
      <c r="P102" s="19">
        <f t="shared" si="3"/>
        <v>0</v>
      </c>
    </row>
    <row r="103" spans="1:17" ht="67.5" customHeight="1" thickTop="1" thickBot="1">
      <c r="A103" s="19">
        <v>102</v>
      </c>
      <c r="B103" s="46" t="s">
        <v>715</v>
      </c>
      <c r="C103" s="18" t="s">
        <v>707</v>
      </c>
      <c r="D103" s="20" t="s">
        <v>1176</v>
      </c>
      <c r="E103" s="20" t="s">
        <v>1177</v>
      </c>
      <c r="F103" s="18" t="s">
        <v>239</v>
      </c>
      <c r="G103" s="19">
        <v>3178</v>
      </c>
      <c r="H103" s="18" t="s">
        <v>1179</v>
      </c>
      <c r="I103" s="20" t="s">
        <v>1178</v>
      </c>
      <c r="J103" s="18" t="s">
        <v>187</v>
      </c>
      <c r="K103" s="52" t="s">
        <v>372</v>
      </c>
      <c r="L103" s="19">
        <v>0</v>
      </c>
      <c r="M103" s="19">
        <v>0</v>
      </c>
      <c r="N103" s="19">
        <v>172.52</v>
      </c>
      <c r="O103" s="19">
        <v>0</v>
      </c>
      <c r="P103" s="19">
        <f t="shared" si="3"/>
        <v>172.52</v>
      </c>
    </row>
    <row r="104" spans="1:17" ht="67.5" customHeight="1" thickTop="1" thickBot="1">
      <c r="A104" s="19">
        <v>103</v>
      </c>
      <c r="B104" s="46" t="s">
        <v>715</v>
      </c>
      <c r="C104" s="18" t="s">
        <v>707</v>
      </c>
      <c r="D104" s="20" t="s">
        <v>1180</v>
      </c>
      <c r="E104" s="20" t="s">
        <v>1103</v>
      </c>
      <c r="F104" s="18" t="s">
        <v>1056</v>
      </c>
      <c r="G104" s="19" t="s">
        <v>1181</v>
      </c>
      <c r="H104" s="18" t="s">
        <v>1104</v>
      </c>
      <c r="I104" s="20" t="s">
        <v>1182</v>
      </c>
      <c r="J104" s="18" t="s">
        <v>187</v>
      </c>
      <c r="K104" s="52" t="s">
        <v>372</v>
      </c>
      <c r="L104" s="19">
        <v>0</v>
      </c>
      <c r="M104" s="19">
        <v>0</v>
      </c>
      <c r="N104" s="19">
        <v>9.4</v>
      </c>
      <c r="O104" s="19">
        <v>7.52</v>
      </c>
      <c r="P104" s="19">
        <f t="shared" si="3"/>
        <v>16.920000000000002</v>
      </c>
    </row>
    <row r="105" spans="1:17" ht="67.5" customHeight="1" thickTop="1" thickBot="1">
      <c r="A105" s="19">
        <v>104</v>
      </c>
      <c r="B105" s="46" t="s">
        <v>715</v>
      </c>
      <c r="C105" s="18" t="s">
        <v>707</v>
      </c>
      <c r="D105" s="20" t="s">
        <v>1184</v>
      </c>
      <c r="E105" s="20" t="s">
        <v>1186</v>
      </c>
      <c r="F105" s="18" t="s">
        <v>1056</v>
      </c>
      <c r="G105" s="19" t="s">
        <v>1187</v>
      </c>
      <c r="H105" s="18" t="s">
        <v>1185</v>
      </c>
      <c r="I105" s="20" t="s">
        <v>1183</v>
      </c>
      <c r="J105" s="18" t="s">
        <v>187</v>
      </c>
      <c r="K105" s="52" t="s">
        <v>372</v>
      </c>
      <c r="L105" s="19">
        <v>0</v>
      </c>
      <c r="M105" s="19">
        <v>0</v>
      </c>
      <c r="N105" s="19">
        <v>13</v>
      </c>
      <c r="O105" s="19">
        <v>0</v>
      </c>
      <c r="P105" s="19">
        <f t="shared" si="3"/>
        <v>13</v>
      </c>
    </row>
    <row r="106" spans="1:17" ht="67.5" customHeight="1" thickTop="1" thickBot="1">
      <c r="A106" s="19">
        <v>105</v>
      </c>
      <c r="B106" s="46" t="s">
        <v>715</v>
      </c>
      <c r="C106" s="18" t="s">
        <v>707</v>
      </c>
      <c r="D106" s="20" t="s">
        <v>1189</v>
      </c>
      <c r="E106" s="20" t="s">
        <v>1190</v>
      </c>
      <c r="F106" s="18" t="s">
        <v>1056</v>
      </c>
      <c r="G106" s="19">
        <v>332</v>
      </c>
      <c r="H106" s="18" t="s">
        <v>1191</v>
      </c>
      <c r="I106" s="20" t="s">
        <v>1188</v>
      </c>
      <c r="J106" s="18" t="s">
        <v>1149</v>
      </c>
      <c r="K106" s="52" t="s">
        <v>372</v>
      </c>
      <c r="L106" s="19">
        <v>0</v>
      </c>
      <c r="M106" s="19">
        <v>0</v>
      </c>
      <c r="N106" s="19">
        <v>33.200000000000003</v>
      </c>
      <c r="O106" s="19">
        <v>33.200000000000003</v>
      </c>
      <c r="P106" s="19">
        <f t="shared" si="3"/>
        <v>66.400000000000006</v>
      </c>
    </row>
    <row r="107" spans="1:17" ht="67.5" customHeight="1" thickTop="1" thickBot="1">
      <c r="A107" s="19">
        <v>106</v>
      </c>
      <c r="B107" s="46" t="s">
        <v>17</v>
      </c>
      <c r="C107" s="18" t="s">
        <v>707</v>
      </c>
      <c r="D107" s="20" t="s">
        <v>205</v>
      </c>
      <c r="E107" s="20" t="s">
        <v>207</v>
      </c>
      <c r="F107" s="18" t="s">
        <v>208</v>
      </c>
      <c r="G107" s="19">
        <v>28</v>
      </c>
      <c r="H107" s="18" t="s">
        <v>1196</v>
      </c>
      <c r="I107" s="20" t="s">
        <v>206</v>
      </c>
      <c r="J107" s="18" t="s">
        <v>1192</v>
      </c>
      <c r="K107" s="52" t="s">
        <v>372</v>
      </c>
      <c r="L107" s="19">
        <v>0</v>
      </c>
      <c r="M107" s="19">
        <v>0</v>
      </c>
      <c r="N107" s="19">
        <v>2.8</v>
      </c>
      <c r="O107" s="19">
        <v>0</v>
      </c>
      <c r="P107" s="19">
        <f t="shared" si="3"/>
        <v>2.8</v>
      </c>
    </row>
    <row r="108" spans="1:17" ht="67.5" customHeight="1" thickTop="1" thickBot="1">
      <c r="A108" s="19">
        <v>107</v>
      </c>
      <c r="B108" s="46" t="s">
        <v>17</v>
      </c>
      <c r="C108" s="18" t="s">
        <v>707</v>
      </c>
      <c r="D108" s="20" t="s">
        <v>209</v>
      </c>
      <c r="E108" s="20" t="s">
        <v>210</v>
      </c>
      <c r="F108" s="18" t="s">
        <v>193</v>
      </c>
      <c r="G108" s="19">
        <v>1555</v>
      </c>
      <c r="H108" s="18" t="s">
        <v>1195</v>
      </c>
      <c r="I108" s="20" t="s">
        <v>212</v>
      </c>
      <c r="J108" s="18" t="s">
        <v>1192</v>
      </c>
      <c r="K108" s="216" t="s">
        <v>773</v>
      </c>
      <c r="L108" s="214">
        <v>0</v>
      </c>
      <c r="M108" s="214">
        <v>0</v>
      </c>
      <c r="N108" s="214">
        <v>1555</v>
      </c>
      <c r="O108" s="214">
        <v>0</v>
      </c>
      <c r="P108" s="19">
        <f t="shared" si="3"/>
        <v>1555</v>
      </c>
      <c r="Q108" s="51"/>
    </row>
    <row r="109" spans="1:17" ht="67.5" customHeight="1" thickTop="1" thickBot="1">
      <c r="A109" s="19">
        <v>108</v>
      </c>
      <c r="B109" s="46" t="s">
        <v>17</v>
      </c>
      <c r="C109" s="18" t="s">
        <v>707</v>
      </c>
      <c r="D109" s="20" t="s">
        <v>214</v>
      </c>
      <c r="E109" s="20" t="s">
        <v>215</v>
      </c>
      <c r="F109" s="18" t="s">
        <v>208</v>
      </c>
      <c r="G109" s="19">
        <v>2545.08</v>
      </c>
      <c r="H109" s="18" t="s">
        <v>1146</v>
      </c>
      <c r="I109" s="20" t="s">
        <v>213</v>
      </c>
      <c r="J109" s="18" t="s">
        <v>1193</v>
      </c>
      <c r="K109" s="216" t="s">
        <v>773</v>
      </c>
      <c r="L109" s="214">
        <v>0</v>
      </c>
      <c r="M109" s="214">
        <v>0</v>
      </c>
      <c r="N109" s="214">
        <v>2545.08</v>
      </c>
      <c r="O109" s="214">
        <v>0</v>
      </c>
      <c r="P109" s="19">
        <f t="shared" si="3"/>
        <v>2545.08</v>
      </c>
    </row>
    <row r="110" spans="1:17" ht="67.5" customHeight="1" thickTop="1" thickBot="1">
      <c r="A110" s="19">
        <v>109</v>
      </c>
      <c r="B110" s="46" t="s">
        <v>17</v>
      </c>
      <c r="C110" s="18" t="s">
        <v>707</v>
      </c>
      <c r="D110" s="20" t="s">
        <v>216</v>
      </c>
      <c r="E110" s="20" t="s">
        <v>217</v>
      </c>
      <c r="F110" s="18" t="s">
        <v>239</v>
      </c>
      <c r="G110" s="19">
        <v>665</v>
      </c>
      <c r="H110" s="18" t="s">
        <v>1179</v>
      </c>
      <c r="I110" s="20" t="s">
        <v>218</v>
      </c>
      <c r="J110" s="18" t="s">
        <v>1194</v>
      </c>
      <c r="K110" s="52" t="s">
        <v>372</v>
      </c>
      <c r="L110" s="19">
        <v>0</v>
      </c>
      <c r="M110" s="19">
        <v>0</v>
      </c>
      <c r="N110" s="19">
        <v>478</v>
      </c>
      <c r="O110" s="19">
        <v>100</v>
      </c>
      <c r="P110" s="19">
        <f t="shared" si="3"/>
        <v>578</v>
      </c>
    </row>
    <row r="111" spans="1:17" ht="67.5" customHeight="1" thickTop="1" thickBot="1">
      <c r="A111" s="19">
        <v>110</v>
      </c>
      <c r="B111" s="46" t="s">
        <v>17</v>
      </c>
      <c r="C111" s="18" t="s">
        <v>707</v>
      </c>
      <c r="D111" s="20" t="s">
        <v>235</v>
      </c>
      <c r="E111" s="20" t="s">
        <v>236</v>
      </c>
      <c r="F111" s="18" t="s">
        <v>239</v>
      </c>
      <c r="G111" s="19">
        <v>4200</v>
      </c>
      <c r="H111" s="18" t="s">
        <v>915</v>
      </c>
      <c r="I111" s="20" t="s">
        <v>237</v>
      </c>
      <c r="J111" s="18" t="s">
        <v>633</v>
      </c>
      <c r="K111" s="52" t="s">
        <v>372</v>
      </c>
      <c r="L111" s="19">
        <v>0</v>
      </c>
      <c r="M111" s="19">
        <v>0</v>
      </c>
      <c r="N111" s="19">
        <v>1680</v>
      </c>
      <c r="O111" s="19">
        <v>840</v>
      </c>
      <c r="P111" s="19">
        <f t="shared" si="3"/>
        <v>2520</v>
      </c>
    </row>
    <row r="112" spans="1:17" ht="67.5" customHeight="1" thickTop="1" thickBot="1">
      <c r="A112" s="19">
        <v>111</v>
      </c>
      <c r="B112" s="46" t="s">
        <v>17</v>
      </c>
      <c r="C112" s="18" t="s">
        <v>707</v>
      </c>
      <c r="D112" s="20" t="s">
        <v>241</v>
      </c>
      <c r="E112" s="20" t="s">
        <v>242</v>
      </c>
      <c r="F112" s="18" t="s">
        <v>239</v>
      </c>
      <c r="G112" s="19">
        <v>440</v>
      </c>
      <c r="H112" s="18" t="s">
        <v>1198</v>
      </c>
      <c r="I112" s="20" t="s">
        <v>238</v>
      </c>
      <c r="J112" s="18" t="s">
        <v>1197</v>
      </c>
      <c r="K112" s="52" t="s">
        <v>372</v>
      </c>
      <c r="L112" s="19">
        <v>0</v>
      </c>
      <c r="M112" s="19">
        <v>0</v>
      </c>
      <c r="N112" s="19">
        <v>88</v>
      </c>
      <c r="O112" s="19">
        <v>0</v>
      </c>
      <c r="P112" s="19">
        <f t="shared" si="3"/>
        <v>88</v>
      </c>
    </row>
    <row r="113" spans="1:17" ht="67.5" customHeight="1" thickTop="1" thickBot="1">
      <c r="A113" s="19">
        <v>112</v>
      </c>
      <c r="B113" s="46" t="s">
        <v>17</v>
      </c>
      <c r="C113" s="18" t="s">
        <v>707</v>
      </c>
      <c r="D113" s="20" t="s">
        <v>243</v>
      </c>
      <c r="E113" s="20" t="s">
        <v>244</v>
      </c>
      <c r="F113" s="18" t="s">
        <v>239</v>
      </c>
      <c r="G113" s="19">
        <v>3780</v>
      </c>
      <c r="H113" s="18" t="s">
        <v>1199</v>
      </c>
      <c r="I113" s="20" t="s">
        <v>245</v>
      </c>
      <c r="J113" s="18" t="s">
        <v>1197</v>
      </c>
      <c r="K113" s="216" t="s">
        <v>773</v>
      </c>
      <c r="L113" s="214">
        <v>0</v>
      </c>
      <c r="M113" s="214">
        <v>0</v>
      </c>
      <c r="N113" s="214">
        <v>420</v>
      </c>
      <c r="O113" s="214">
        <v>3360</v>
      </c>
      <c r="P113" s="19">
        <f t="shared" si="3"/>
        <v>3780</v>
      </c>
    </row>
    <row r="114" spans="1:17" s="23" customFormat="1" ht="67.5" customHeight="1" thickTop="1" thickBot="1">
      <c r="A114" s="19">
        <v>113</v>
      </c>
      <c r="B114" s="46" t="s">
        <v>17</v>
      </c>
      <c r="C114" s="18" t="s">
        <v>707</v>
      </c>
      <c r="D114" s="20" t="s">
        <v>264</v>
      </c>
      <c r="E114" s="20" t="s">
        <v>217</v>
      </c>
      <c r="F114" s="18" t="s">
        <v>239</v>
      </c>
      <c r="G114" s="19">
        <v>576</v>
      </c>
      <c r="H114" s="18" t="s">
        <v>1179</v>
      </c>
      <c r="I114" s="20" t="s">
        <v>258</v>
      </c>
      <c r="J114" s="18" t="s">
        <v>262</v>
      </c>
      <c r="K114" s="52" t="s">
        <v>372</v>
      </c>
      <c r="L114" s="19">
        <v>0</v>
      </c>
      <c r="M114" s="19">
        <v>0</v>
      </c>
      <c r="N114" s="19">
        <v>38.4</v>
      </c>
      <c r="O114" s="19">
        <v>0</v>
      </c>
      <c r="P114" s="19">
        <f t="shared" si="3"/>
        <v>38.4</v>
      </c>
    </row>
    <row r="115" spans="1:17" ht="67.5" customHeight="1" thickTop="1" thickBot="1">
      <c r="A115" s="19">
        <v>114</v>
      </c>
      <c r="B115" s="46" t="s">
        <v>17</v>
      </c>
      <c r="C115" s="18" t="s">
        <v>707</v>
      </c>
      <c r="D115" s="20" t="s">
        <v>305</v>
      </c>
      <c r="E115" s="20" t="s">
        <v>215</v>
      </c>
      <c r="F115" s="18" t="s">
        <v>208</v>
      </c>
      <c r="G115" s="19" t="s">
        <v>263</v>
      </c>
      <c r="H115" s="18" t="s">
        <v>1146</v>
      </c>
      <c r="I115" s="20" t="s">
        <v>261</v>
      </c>
      <c r="J115" s="18" t="s">
        <v>306</v>
      </c>
      <c r="K115" s="52" t="s">
        <v>372</v>
      </c>
      <c r="L115" s="19">
        <v>0</v>
      </c>
      <c r="M115" s="19">
        <v>0</v>
      </c>
      <c r="N115" s="19">
        <v>0</v>
      </c>
      <c r="O115" s="19">
        <v>0</v>
      </c>
      <c r="P115" s="19">
        <f t="shared" si="3"/>
        <v>0</v>
      </c>
    </row>
    <row r="116" spans="1:17" ht="67.5" customHeight="1" thickTop="1" thickBot="1">
      <c r="A116" s="19">
        <v>115</v>
      </c>
      <c r="B116" s="46" t="s">
        <v>17</v>
      </c>
      <c r="C116" s="18" t="s">
        <v>707</v>
      </c>
      <c r="D116" s="20" t="s">
        <v>333</v>
      </c>
      <c r="E116" s="20" t="s">
        <v>334</v>
      </c>
      <c r="F116" s="18" t="s">
        <v>208</v>
      </c>
      <c r="G116" s="19">
        <v>380</v>
      </c>
      <c r="H116" s="18" t="s">
        <v>1200</v>
      </c>
      <c r="I116" s="20" t="s">
        <v>309</v>
      </c>
      <c r="J116" s="18" t="s">
        <v>310</v>
      </c>
      <c r="K116" s="216" t="s">
        <v>773</v>
      </c>
      <c r="L116" s="214">
        <v>0</v>
      </c>
      <c r="M116" s="214">
        <v>0</v>
      </c>
      <c r="N116" s="214">
        <v>304</v>
      </c>
      <c r="O116" s="219">
        <v>76</v>
      </c>
      <c r="P116" s="19">
        <f t="shared" si="3"/>
        <v>380</v>
      </c>
    </row>
    <row r="117" spans="1:17" ht="67.5" customHeight="1" thickTop="1" thickBot="1">
      <c r="A117" s="19">
        <v>116</v>
      </c>
      <c r="B117" s="46" t="s">
        <v>17</v>
      </c>
      <c r="C117" s="18" t="s">
        <v>707</v>
      </c>
      <c r="D117" s="20" t="s">
        <v>329</v>
      </c>
      <c r="E117" s="20" t="s">
        <v>332</v>
      </c>
      <c r="F117" s="18" t="s">
        <v>211</v>
      </c>
      <c r="G117" s="19">
        <v>86.4</v>
      </c>
      <c r="H117" s="18" t="s">
        <v>938</v>
      </c>
      <c r="I117" s="20" t="s">
        <v>331</v>
      </c>
      <c r="J117" s="18" t="s">
        <v>330</v>
      </c>
      <c r="K117" s="216" t="s">
        <v>773</v>
      </c>
      <c r="L117" s="214">
        <v>0</v>
      </c>
      <c r="M117" s="214">
        <v>0</v>
      </c>
      <c r="N117" s="214">
        <v>86.4</v>
      </c>
      <c r="O117" s="214">
        <v>0</v>
      </c>
      <c r="P117" s="19">
        <f t="shared" si="3"/>
        <v>86.4</v>
      </c>
      <c r="Q117" s="51"/>
    </row>
    <row r="118" spans="1:17" ht="67.5" customHeight="1" thickTop="1" thickBot="1">
      <c r="A118" s="19">
        <v>117</v>
      </c>
      <c r="B118" s="46" t="s">
        <v>17</v>
      </c>
      <c r="C118" s="18" t="s">
        <v>707</v>
      </c>
      <c r="D118" s="20" t="s">
        <v>572</v>
      </c>
      <c r="E118" s="20" t="s">
        <v>1150</v>
      </c>
      <c r="F118" s="18" t="s">
        <v>208</v>
      </c>
      <c r="G118" s="19">
        <v>200</v>
      </c>
      <c r="H118" s="18" t="s">
        <v>1151</v>
      </c>
      <c r="I118" s="20" t="s">
        <v>366</v>
      </c>
      <c r="J118" s="18" t="s">
        <v>1201</v>
      </c>
      <c r="K118" s="52" t="s">
        <v>372</v>
      </c>
      <c r="L118" s="19">
        <v>0</v>
      </c>
      <c r="M118" s="19">
        <v>0</v>
      </c>
      <c r="N118" s="19">
        <v>40</v>
      </c>
      <c r="O118" s="19">
        <v>0</v>
      </c>
      <c r="P118" s="19">
        <f t="shared" si="3"/>
        <v>40</v>
      </c>
    </row>
    <row r="119" spans="1:17" ht="67.5" customHeight="1" thickTop="1" thickBot="1">
      <c r="A119" s="19">
        <v>118</v>
      </c>
      <c r="B119" s="46" t="s">
        <v>17</v>
      </c>
      <c r="C119" s="18" t="s">
        <v>707</v>
      </c>
      <c r="D119" s="20" t="s">
        <v>692</v>
      </c>
      <c r="E119" s="20" t="s">
        <v>693</v>
      </c>
      <c r="F119" s="18" t="s">
        <v>211</v>
      </c>
      <c r="G119" s="19">
        <v>91.8</v>
      </c>
      <c r="H119" s="18" t="s">
        <v>938</v>
      </c>
      <c r="I119" s="20" t="s">
        <v>657</v>
      </c>
      <c r="J119" s="18" t="s">
        <v>694</v>
      </c>
      <c r="K119" s="52" t="s">
        <v>372</v>
      </c>
      <c r="L119" s="19">
        <v>0</v>
      </c>
      <c r="M119" s="19">
        <v>0</v>
      </c>
      <c r="N119" s="19">
        <v>0</v>
      </c>
      <c r="O119" s="19">
        <v>0</v>
      </c>
      <c r="P119" s="19">
        <f t="shared" si="3"/>
        <v>0</v>
      </c>
    </row>
    <row r="120" spans="1:17" ht="67.5" customHeight="1" thickTop="1" thickBot="1">
      <c r="A120" s="19">
        <v>119</v>
      </c>
      <c r="B120" s="46" t="s">
        <v>17</v>
      </c>
      <c r="C120" s="18" t="s">
        <v>707</v>
      </c>
      <c r="D120" s="20" t="s">
        <v>756</v>
      </c>
      <c r="E120" s="20" t="s">
        <v>757</v>
      </c>
      <c r="F120" s="18" t="s">
        <v>211</v>
      </c>
      <c r="G120" s="19">
        <v>632.79999999999995</v>
      </c>
      <c r="H120" s="18" t="s">
        <v>1202</v>
      </c>
      <c r="I120" s="20" t="s">
        <v>751</v>
      </c>
      <c r="J120" s="18" t="s">
        <v>758</v>
      </c>
      <c r="K120" s="216" t="s">
        <v>773</v>
      </c>
      <c r="L120" s="214">
        <v>0</v>
      </c>
      <c r="M120" s="214">
        <v>0</v>
      </c>
      <c r="N120" s="214">
        <v>632.79999999999995</v>
      </c>
      <c r="O120" s="214">
        <v>0</v>
      </c>
      <c r="P120" s="19">
        <f t="shared" si="3"/>
        <v>632.79999999999995</v>
      </c>
    </row>
    <row r="121" spans="1:17" ht="67.5" customHeight="1" thickTop="1" thickBot="1">
      <c r="A121" s="19">
        <v>120</v>
      </c>
      <c r="B121" s="52" t="s">
        <v>715</v>
      </c>
      <c r="C121" s="18" t="s">
        <v>707</v>
      </c>
      <c r="D121" s="20" t="s">
        <v>1892</v>
      </c>
      <c r="E121" s="20" t="s">
        <v>735</v>
      </c>
      <c r="F121" s="18" t="s">
        <v>840</v>
      </c>
      <c r="G121" s="19">
        <v>1997.5</v>
      </c>
      <c r="H121" s="18" t="s">
        <v>1893</v>
      </c>
      <c r="I121" s="20" t="s">
        <v>1745</v>
      </c>
      <c r="J121" s="18" t="s">
        <v>1773</v>
      </c>
      <c r="K121" s="52" t="s">
        <v>372</v>
      </c>
      <c r="L121" s="19">
        <v>0</v>
      </c>
      <c r="M121" s="19">
        <v>0</v>
      </c>
      <c r="N121" s="19">
        <v>0</v>
      </c>
      <c r="O121" s="19">
        <v>399.5</v>
      </c>
      <c r="P121" s="19">
        <f t="shared" si="3"/>
        <v>399.5</v>
      </c>
    </row>
    <row r="122" spans="1:17" ht="67.5" customHeight="1" thickTop="1" thickBot="1">
      <c r="A122" s="19">
        <v>121</v>
      </c>
      <c r="B122" s="52" t="s">
        <v>17</v>
      </c>
      <c r="C122" s="18" t="s">
        <v>707</v>
      </c>
      <c r="D122" s="24" t="s">
        <v>1894</v>
      </c>
      <c r="E122" s="20" t="s">
        <v>1895</v>
      </c>
      <c r="F122" s="18" t="s">
        <v>840</v>
      </c>
      <c r="G122" s="19">
        <v>5940</v>
      </c>
      <c r="H122" s="18" t="s">
        <v>1896</v>
      </c>
      <c r="I122" s="20" t="s">
        <v>1746</v>
      </c>
      <c r="J122" s="18" t="s">
        <v>1897</v>
      </c>
      <c r="K122" s="216" t="s">
        <v>773</v>
      </c>
      <c r="L122" s="214">
        <v>0</v>
      </c>
      <c r="M122" s="214">
        <v>0</v>
      </c>
      <c r="N122" s="214">
        <v>0</v>
      </c>
      <c r="O122" s="214">
        <v>1237.5</v>
      </c>
      <c r="P122" s="19">
        <f t="shared" si="3"/>
        <v>1237.5</v>
      </c>
    </row>
    <row r="123" spans="1:17" ht="67.5" customHeight="1" thickTop="1" thickBot="1">
      <c r="A123" s="19">
        <v>122</v>
      </c>
      <c r="B123" s="52" t="s">
        <v>17</v>
      </c>
      <c r="C123" s="18" t="s">
        <v>707</v>
      </c>
      <c r="D123" s="20" t="s">
        <v>1898</v>
      </c>
      <c r="E123" s="20" t="s">
        <v>1899</v>
      </c>
      <c r="F123" s="18" t="s">
        <v>211</v>
      </c>
      <c r="G123" s="19">
        <v>18</v>
      </c>
      <c r="H123" s="18" t="s">
        <v>1900</v>
      </c>
      <c r="I123" s="20" t="s">
        <v>1747</v>
      </c>
      <c r="J123" s="18" t="s">
        <v>1820</v>
      </c>
      <c r="K123" s="52" t="s">
        <v>372</v>
      </c>
      <c r="L123" s="19">
        <v>0</v>
      </c>
      <c r="M123" s="19">
        <v>0</v>
      </c>
      <c r="N123" s="19">
        <v>0</v>
      </c>
      <c r="O123" s="19">
        <v>7.2</v>
      </c>
      <c r="P123" s="19">
        <f t="shared" si="3"/>
        <v>7.2</v>
      </c>
    </row>
    <row r="124" spans="1:17" ht="67.5" customHeight="1" thickTop="1" thickBot="1">
      <c r="A124" s="19">
        <v>123</v>
      </c>
      <c r="B124" s="52" t="s">
        <v>715</v>
      </c>
      <c r="C124" s="18" t="s">
        <v>707</v>
      </c>
      <c r="D124" s="20" t="s">
        <v>1901</v>
      </c>
      <c r="E124" s="20" t="s">
        <v>210</v>
      </c>
      <c r="F124" s="18" t="s">
        <v>211</v>
      </c>
      <c r="G124" s="19">
        <v>1555</v>
      </c>
      <c r="H124" s="18" t="s">
        <v>1903</v>
      </c>
      <c r="I124" s="20" t="s">
        <v>1748</v>
      </c>
      <c r="J124" s="18" t="s">
        <v>1902</v>
      </c>
      <c r="K124" s="52" t="s">
        <v>372</v>
      </c>
      <c r="L124" s="19">
        <v>0</v>
      </c>
      <c r="M124" s="19">
        <v>0</v>
      </c>
      <c r="N124" s="19">
        <v>0</v>
      </c>
      <c r="O124" s="19">
        <v>0</v>
      </c>
      <c r="P124" s="19">
        <f t="shared" si="3"/>
        <v>0</v>
      </c>
    </row>
    <row r="125" spans="1:17" ht="67.5" customHeight="1" thickTop="1" thickBot="1">
      <c r="A125" s="19">
        <v>124</v>
      </c>
      <c r="B125" s="52" t="s">
        <v>715</v>
      </c>
      <c r="C125" s="18" t="s">
        <v>707</v>
      </c>
      <c r="D125" s="20" t="s">
        <v>1904</v>
      </c>
      <c r="E125" s="20" t="s">
        <v>210</v>
      </c>
      <c r="F125" s="18" t="s">
        <v>1056</v>
      </c>
      <c r="G125" s="19">
        <v>64</v>
      </c>
      <c r="H125" s="18" t="s">
        <v>1903</v>
      </c>
      <c r="I125" s="20" t="s">
        <v>1753</v>
      </c>
      <c r="J125" s="18" t="s">
        <v>1907</v>
      </c>
      <c r="K125" s="52" t="s">
        <v>372</v>
      </c>
      <c r="L125" s="19">
        <v>0</v>
      </c>
      <c r="M125" s="19">
        <v>0</v>
      </c>
      <c r="N125" s="19">
        <v>0</v>
      </c>
      <c r="O125" s="19">
        <v>19.2</v>
      </c>
      <c r="P125" s="19">
        <f t="shared" si="3"/>
        <v>19.2</v>
      </c>
    </row>
    <row r="126" spans="1:17" ht="67.5" customHeight="1" thickTop="1" thickBot="1">
      <c r="A126" s="19">
        <v>125</v>
      </c>
      <c r="B126" s="52" t="s">
        <v>715</v>
      </c>
      <c r="C126" s="18" t="s">
        <v>707</v>
      </c>
      <c r="D126" s="20" t="s">
        <v>1908</v>
      </c>
      <c r="E126" s="20" t="s">
        <v>1150</v>
      </c>
      <c r="F126" s="18" t="s">
        <v>1754</v>
      </c>
      <c r="G126" s="19">
        <v>297</v>
      </c>
      <c r="H126" s="18" t="s">
        <v>1903</v>
      </c>
      <c r="I126" s="20" t="s">
        <v>1755</v>
      </c>
      <c r="J126" s="18" t="s">
        <v>1909</v>
      </c>
      <c r="K126" s="52" t="s">
        <v>372</v>
      </c>
      <c r="L126" s="19">
        <v>0</v>
      </c>
      <c r="M126" s="19">
        <v>0</v>
      </c>
      <c r="N126" s="19">
        <v>0</v>
      </c>
      <c r="O126" s="19">
        <v>128.69999999999999</v>
      </c>
      <c r="P126" s="19">
        <f t="shared" si="3"/>
        <v>128.69999999999999</v>
      </c>
    </row>
    <row r="127" spans="1:17" ht="67.5" customHeight="1" thickTop="1" thickBot="1">
      <c r="A127" s="19">
        <v>126</v>
      </c>
      <c r="B127" s="52" t="s">
        <v>715</v>
      </c>
      <c r="C127" s="18" t="s">
        <v>707</v>
      </c>
      <c r="D127" s="20" t="s">
        <v>1910</v>
      </c>
      <c r="E127" s="20" t="s">
        <v>332</v>
      </c>
      <c r="F127" s="18" t="s">
        <v>1056</v>
      </c>
      <c r="G127" s="19">
        <v>800</v>
      </c>
      <c r="H127" s="18" t="s">
        <v>1903</v>
      </c>
      <c r="I127" s="20" t="s">
        <v>1765</v>
      </c>
      <c r="J127" s="18" t="s">
        <v>1911</v>
      </c>
      <c r="K127" s="52" t="s">
        <v>372</v>
      </c>
      <c r="L127" s="19">
        <v>0</v>
      </c>
      <c r="M127" s="19">
        <v>0</v>
      </c>
      <c r="N127" s="19">
        <v>0</v>
      </c>
      <c r="O127" s="19">
        <v>240</v>
      </c>
      <c r="P127" s="19">
        <f t="shared" si="3"/>
        <v>240</v>
      </c>
    </row>
    <row r="128" spans="1:17" ht="67.5" customHeight="1" thickTop="1" thickBot="1">
      <c r="A128" s="19">
        <v>127</v>
      </c>
      <c r="B128" s="52" t="s">
        <v>715</v>
      </c>
      <c r="C128" s="18" t="s">
        <v>707</v>
      </c>
      <c r="D128" s="24" t="s">
        <v>1913</v>
      </c>
      <c r="E128" s="20" t="s">
        <v>1912</v>
      </c>
      <c r="F128" s="18" t="s">
        <v>1056</v>
      </c>
      <c r="G128" s="19">
        <v>399</v>
      </c>
      <c r="H128" s="18" t="s">
        <v>1903</v>
      </c>
      <c r="I128" s="20" t="s">
        <v>1766</v>
      </c>
      <c r="J128" s="18" t="s">
        <v>1914</v>
      </c>
      <c r="K128" s="52" t="s">
        <v>372</v>
      </c>
      <c r="L128" s="19">
        <v>0</v>
      </c>
      <c r="M128" s="19">
        <v>0</v>
      </c>
      <c r="N128" s="19">
        <v>0</v>
      </c>
      <c r="O128" s="19">
        <v>79.8</v>
      </c>
      <c r="P128" s="19">
        <f t="shared" si="3"/>
        <v>79.8</v>
      </c>
    </row>
    <row r="129" spans="1:16" ht="67.5" customHeight="1" thickTop="1" thickBot="1">
      <c r="A129" s="19">
        <v>129</v>
      </c>
      <c r="B129" s="52" t="s">
        <v>715</v>
      </c>
      <c r="C129" s="18" t="s">
        <v>707</v>
      </c>
      <c r="D129" s="20" t="s">
        <v>1915</v>
      </c>
      <c r="E129" s="20" t="s">
        <v>1917</v>
      </c>
      <c r="F129" s="18" t="s">
        <v>1769</v>
      </c>
      <c r="G129" s="19">
        <v>6909</v>
      </c>
      <c r="H129" s="18" t="s">
        <v>1903</v>
      </c>
      <c r="I129" s="20" t="s">
        <v>1768</v>
      </c>
      <c r="J129" s="18" t="s">
        <v>1916</v>
      </c>
      <c r="K129" s="52" t="s">
        <v>372</v>
      </c>
      <c r="L129" s="19">
        <v>0</v>
      </c>
      <c r="M129" s="19">
        <v>0</v>
      </c>
      <c r="N129" s="19">
        <v>0</v>
      </c>
      <c r="O129" s="19">
        <v>3799.95</v>
      </c>
      <c r="P129" s="19">
        <f t="shared" si="3"/>
        <v>3799.95</v>
      </c>
    </row>
    <row r="130" spans="1:16" ht="67.5" customHeight="1" thickTop="1" thickBot="1">
      <c r="A130" s="19">
        <v>130</v>
      </c>
      <c r="B130" s="52" t="s">
        <v>715</v>
      </c>
      <c r="C130" s="18" t="s">
        <v>707</v>
      </c>
      <c r="D130" s="20" t="s">
        <v>1918</v>
      </c>
      <c r="E130" s="20" t="s">
        <v>332</v>
      </c>
      <c r="F130" s="18" t="s">
        <v>1056</v>
      </c>
      <c r="G130" s="19">
        <v>180</v>
      </c>
      <c r="H130" s="18" t="s">
        <v>1903</v>
      </c>
      <c r="I130" s="20" t="s">
        <v>1770</v>
      </c>
      <c r="J130" s="18" t="s">
        <v>1916</v>
      </c>
      <c r="K130" s="52" t="s">
        <v>372</v>
      </c>
      <c r="L130" s="19">
        <v>0</v>
      </c>
      <c r="M130" s="19">
        <v>0</v>
      </c>
      <c r="N130" s="19">
        <v>0</v>
      </c>
      <c r="O130" s="19">
        <v>144</v>
      </c>
      <c r="P130" s="19">
        <f t="shared" si="3"/>
        <v>144</v>
      </c>
    </row>
    <row r="131" spans="1:16" ht="67.5" customHeight="1" thickTop="1" thickBot="1">
      <c r="A131" s="19">
        <v>131</v>
      </c>
      <c r="B131" s="46" t="s">
        <v>715</v>
      </c>
      <c r="C131" s="18" t="s">
        <v>707</v>
      </c>
      <c r="D131" s="25" t="s">
        <v>1864</v>
      </c>
      <c r="E131" s="20" t="s">
        <v>841</v>
      </c>
      <c r="F131" s="18" t="s">
        <v>727</v>
      </c>
      <c r="G131" s="19">
        <v>50.4</v>
      </c>
      <c r="H131" s="52" t="s">
        <v>1866</v>
      </c>
      <c r="I131" s="20" t="s">
        <v>1823</v>
      </c>
      <c r="J131" s="18" t="s">
        <v>1865</v>
      </c>
      <c r="K131" s="52" t="s">
        <v>372</v>
      </c>
      <c r="L131" s="19">
        <v>0</v>
      </c>
      <c r="M131" s="19">
        <v>0</v>
      </c>
      <c r="N131" s="19">
        <v>0</v>
      </c>
      <c r="O131" s="19">
        <v>16.8</v>
      </c>
      <c r="P131" s="19">
        <f t="shared" si="3"/>
        <v>16.8</v>
      </c>
    </row>
    <row r="132" spans="1:16" ht="67.5" customHeight="1" thickTop="1" thickBot="1">
      <c r="A132" s="19">
        <v>132</v>
      </c>
      <c r="B132" s="52" t="s">
        <v>18</v>
      </c>
      <c r="C132" s="18" t="s">
        <v>707</v>
      </c>
      <c r="D132" s="20" t="s">
        <v>1887</v>
      </c>
      <c r="E132" s="20" t="s">
        <v>1888</v>
      </c>
      <c r="F132" s="18" t="s">
        <v>165</v>
      </c>
      <c r="G132" s="19">
        <v>13160</v>
      </c>
      <c r="H132" s="18" t="s">
        <v>1919</v>
      </c>
      <c r="I132" s="20" t="s">
        <v>1875</v>
      </c>
      <c r="J132" s="18" t="s">
        <v>1889</v>
      </c>
      <c r="K132" s="216" t="s">
        <v>773</v>
      </c>
      <c r="L132" s="214">
        <v>0</v>
      </c>
      <c r="M132" s="214">
        <v>0</v>
      </c>
      <c r="N132" s="214">
        <v>0</v>
      </c>
      <c r="O132" s="214">
        <v>13160</v>
      </c>
      <c r="P132" s="19">
        <f t="shared" si="3"/>
        <v>13160</v>
      </c>
    </row>
    <row r="133" spans="1:16" ht="67.5" customHeight="1" thickTop="1" thickBot="1">
      <c r="A133" s="19">
        <v>133</v>
      </c>
      <c r="B133" s="52" t="s">
        <v>715</v>
      </c>
      <c r="C133" s="18" t="s">
        <v>707</v>
      </c>
      <c r="D133" s="20" t="s">
        <v>1978</v>
      </c>
      <c r="E133" s="20" t="s">
        <v>207</v>
      </c>
      <c r="F133" s="18" t="s">
        <v>727</v>
      </c>
      <c r="G133" s="19">
        <v>326.39999999999998</v>
      </c>
      <c r="H133" s="18" t="s">
        <v>1980</v>
      </c>
      <c r="I133" s="20" t="s">
        <v>1905</v>
      </c>
      <c r="J133" s="18" t="s">
        <v>1979</v>
      </c>
      <c r="K133" s="52" t="s">
        <v>372</v>
      </c>
      <c r="L133" s="19">
        <v>0</v>
      </c>
      <c r="M133" s="19">
        <v>0</v>
      </c>
      <c r="N133" s="19">
        <v>0</v>
      </c>
      <c r="O133" s="19">
        <v>211.2</v>
      </c>
      <c r="P133" s="19">
        <f t="shared" si="3"/>
        <v>211.2</v>
      </c>
    </row>
    <row r="134" spans="1:16" ht="67.5" customHeight="1" thickTop="1" thickBot="1">
      <c r="A134" s="19">
        <v>134</v>
      </c>
      <c r="B134" s="52" t="s">
        <v>715</v>
      </c>
      <c r="C134" s="18" t="s">
        <v>707</v>
      </c>
      <c r="D134" s="20" t="s">
        <v>1981</v>
      </c>
      <c r="E134" s="20" t="s">
        <v>332</v>
      </c>
      <c r="F134" s="18" t="s">
        <v>1056</v>
      </c>
      <c r="G134" s="19">
        <v>300</v>
      </c>
      <c r="H134" s="18" t="s">
        <v>1980</v>
      </c>
      <c r="I134" s="20" t="s">
        <v>1906</v>
      </c>
      <c r="J134" s="18" t="s">
        <v>1979</v>
      </c>
      <c r="K134" s="52" t="s">
        <v>372</v>
      </c>
      <c r="L134" s="19">
        <v>0</v>
      </c>
      <c r="M134" s="19">
        <v>0</v>
      </c>
      <c r="N134" s="19">
        <v>0</v>
      </c>
      <c r="O134" s="19">
        <v>36</v>
      </c>
      <c r="P134" s="19">
        <f t="shared" si="3"/>
        <v>36</v>
      </c>
    </row>
    <row r="135" spans="1:16" ht="67.5" customHeight="1" thickTop="1" thickBot="1">
      <c r="A135" s="19">
        <v>135</v>
      </c>
      <c r="B135" s="52" t="s">
        <v>715</v>
      </c>
      <c r="C135" s="18" t="s">
        <v>707</v>
      </c>
      <c r="D135" s="20" t="s">
        <v>1983</v>
      </c>
      <c r="E135" s="20" t="s">
        <v>1984</v>
      </c>
      <c r="F135" s="18" t="s">
        <v>727</v>
      </c>
      <c r="G135" s="19">
        <v>1600</v>
      </c>
      <c r="H135" s="18" t="s">
        <v>1980</v>
      </c>
      <c r="I135" s="20" t="s">
        <v>1982</v>
      </c>
      <c r="J135" s="18" t="s">
        <v>1943</v>
      </c>
      <c r="K135" s="52" t="s">
        <v>372</v>
      </c>
      <c r="L135" s="19">
        <v>0</v>
      </c>
      <c r="M135" s="19">
        <v>0</v>
      </c>
      <c r="N135" s="19">
        <v>0</v>
      </c>
      <c r="O135" s="19">
        <v>426</v>
      </c>
      <c r="P135" s="19">
        <f t="shared" si="3"/>
        <v>426</v>
      </c>
    </row>
    <row r="136" spans="1:16" ht="67.5" customHeight="1" thickTop="1" thickBot="1">
      <c r="A136" s="19">
        <v>136</v>
      </c>
      <c r="B136" s="52" t="s">
        <v>715</v>
      </c>
      <c r="C136" s="18" t="s">
        <v>707</v>
      </c>
      <c r="D136" s="25" t="s">
        <v>1986</v>
      </c>
      <c r="E136" s="20" t="s">
        <v>1186</v>
      </c>
      <c r="F136" s="18" t="s">
        <v>1056</v>
      </c>
      <c r="G136" s="27">
        <v>458</v>
      </c>
      <c r="H136" s="18" t="s">
        <v>1980</v>
      </c>
      <c r="I136" s="20" t="s">
        <v>1985</v>
      </c>
      <c r="J136" s="18" t="s">
        <v>1943</v>
      </c>
      <c r="K136" s="52" t="s">
        <v>372</v>
      </c>
      <c r="L136" s="19">
        <v>0</v>
      </c>
      <c r="M136" s="19">
        <v>0</v>
      </c>
      <c r="N136" s="19">
        <v>0</v>
      </c>
      <c r="O136" s="19">
        <v>114.5</v>
      </c>
      <c r="P136" s="19">
        <f t="shared" si="3"/>
        <v>114.5</v>
      </c>
    </row>
    <row r="137" spans="1:16" ht="67.5" customHeight="1" thickTop="1" thickBot="1">
      <c r="A137" s="19">
        <v>137</v>
      </c>
      <c r="B137" s="52" t="s">
        <v>715</v>
      </c>
      <c r="C137" s="18" t="s">
        <v>707</v>
      </c>
      <c r="D137" s="20" t="s">
        <v>2051</v>
      </c>
      <c r="E137" s="20" t="s">
        <v>332</v>
      </c>
      <c r="F137" s="18" t="s">
        <v>1056</v>
      </c>
      <c r="G137" s="19">
        <v>26.42</v>
      </c>
      <c r="H137" s="18" t="s">
        <v>1980</v>
      </c>
      <c r="I137" s="20" t="s">
        <v>1957</v>
      </c>
      <c r="J137" s="18" t="s">
        <v>2052</v>
      </c>
      <c r="K137" s="216" t="s">
        <v>773</v>
      </c>
      <c r="L137" s="214">
        <v>0</v>
      </c>
      <c r="M137" s="214">
        <v>0</v>
      </c>
      <c r="N137" s="214">
        <v>0</v>
      </c>
      <c r="O137" s="214">
        <v>26.42</v>
      </c>
      <c r="P137" s="19">
        <f t="shared" si="3"/>
        <v>26.42</v>
      </c>
    </row>
    <row r="138" spans="1:16" ht="67.5" customHeight="1" thickTop="1" thickBot="1">
      <c r="A138" s="19">
        <v>138</v>
      </c>
      <c r="B138" s="52" t="s">
        <v>715</v>
      </c>
      <c r="C138" s="18" t="s">
        <v>707</v>
      </c>
      <c r="D138" s="20" t="s">
        <v>2053</v>
      </c>
      <c r="E138" s="20" t="s">
        <v>1017</v>
      </c>
      <c r="F138" s="18" t="s">
        <v>1056</v>
      </c>
      <c r="G138" s="19">
        <v>4700</v>
      </c>
      <c r="H138" s="18" t="s">
        <v>1980</v>
      </c>
      <c r="I138" s="20" t="s">
        <v>1958</v>
      </c>
      <c r="J138" s="18" t="s">
        <v>2054</v>
      </c>
      <c r="K138" s="52" t="s">
        <v>372</v>
      </c>
      <c r="L138" s="19">
        <v>0</v>
      </c>
      <c r="M138" s="19">
        <v>0</v>
      </c>
      <c r="N138" s="19">
        <v>0</v>
      </c>
      <c r="O138" s="19">
        <v>0</v>
      </c>
      <c r="P138" s="19">
        <f t="shared" si="3"/>
        <v>0</v>
      </c>
    </row>
    <row r="139" spans="1:16" ht="67.5" customHeight="1" thickTop="1" thickBot="1">
      <c r="A139" s="19">
        <v>139</v>
      </c>
      <c r="B139" s="52" t="s">
        <v>715</v>
      </c>
      <c r="C139" s="18" t="s">
        <v>707</v>
      </c>
      <c r="D139" s="20" t="s">
        <v>2055</v>
      </c>
      <c r="E139" s="20" t="s">
        <v>1186</v>
      </c>
      <c r="F139" s="18" t="s">
        <v>1056</v>
      </c>
      <c r="G139" s="19" t="s">
        <v>2056</v>
      </c>
      <c r="H139" s="18" t="s">
        <v>1980</v>
      </c>
      <c r="I139" s="20" t="s">
        <v>1959</v>
      </c>
      <c r="J139" s="18" t="s">
        <v>2054</v>
      </c>
      <c r="K139" s="52" t="s">
        <v>372</v>
      </c>
      <c r="L139" s="19">
        <v>0</v>
      </c>
      <c r="M139" s="19">
        <v>0</v>
      </c>
      <c r="N139" s="19">
        <v>0</v>
      </c>
      <c r="O139" s="19">
        <v>0</v>
      </c>
      <c r="P139" s="19">
        <f t="shared" si="3"/>
        <v>0</v>
      </c>
    </row>
    <row r="140" spans="1:16" ht="67.5" customHeight="1" thickTop="1" thickBot="1">
      <c r="A140" s="19">
        <v>140</v>
      </c>
      <c r="B140" s="52" t="s">
        <v>715</v>
      </c>
      <c r="C140" s="18" t="s">
        <v>707</v>
      </c>
      <c r="D140" s="25" t="s">
        <v>2057</v>
      </c>
      <c r="E140" s="20" t="s">
        <v>1895</v>
      </c>
      <c r="F140" s="18" t="s">
        <v>727</v>
      </c>
      <c r="G140" s="19">
        <v>1095</v>
      </c>
      <c r="H140" s="18" t="s">
        <v>1980</v>
      </c>
      <c r="I140" s="20" t="s">
        <v>1977</v>
      </c>
      <c r="J140" s="18" t="s">
        <v>2054</v>
      </c>
      <c r="K140" s="52" t="s">
        <v>372</v>
      </c>
      <c r="L140" s="19">
        <v>0</v>
      </c>
      <c r="M140" s="19">
        <v>0</v>
      </c>
      <c r="N140" s="19">
        <v>0</v>
      </c>
      <c r="O140" s="19">
        <v>219</v>
      </c>
      <c r="P140" s="19">
        <f t="shared" si="3"/>
        <v>219</v>
      </c>
    </row>
    <row r="141" spans="1:16" ht="67.5" customHeight="1" thickTop="1" thickBot="1">
      <c r="A141" s="19">
        <v>141</v>
      </c>
      <c r="B141" s="52" t="s">
        <v>715</v>
      </c>
      <c r="C141" s="18" t="s">
        <v>707</v>
      </c>
      <c r="D141" s="25" t="s">
        <v>2063</v>
      </c>
      <c r="E141" s="24" t="s">
        <v>332</v>
      </c>
      <c r="F141" s="18" t="s">
        <v>2066</v>
      </c>
      <c r="G141" s="19" t="s">
        <v>2065</v>
      </c>
      <c r="H141" s="18" t="s">
        <v>1980</v>
      </c>
      <c r="I141" s="20" t="s">
        <v>1989</v>
      </c>
      <c r="J141" s="18" t="s">
        <v>2064</v>
      </c>
      <c r="K141" s="52" t="s">
        <v>372</v>
      </c>
      <c r="L141" s="19">
        <v>0</v>
      </c>
      <c r="M141" s="19">
        <v>0</v>
      </c>
      <c r="N141" s="19">
        <v>0</v>
      </c>
      <c r="O141" s="19">
        <v>0</v>
      </c>
      <c r="P141" s="19">
        <f t="shared" si="3"/>
        <v>0</v>
      </c>
    </row>
    <row r="142" spans="1:16" ht="67.5" customHeight="1" thickTop="1" thickBot="1">
      <c r="A142" s="19">
        <v>142</v>
      </c>
      <c r="B142" s="52" t="s">
        <v>715</v>
      </c>
      <c r="C142" s="18" t="s">
        <v>707</v>
      </c>
      <c r="D142" s="25" t="s">
        <v>2067</v>
      </c>
      <c r="E142" s="20" t="s">
        <v>2068</v>
      </c>
      <c r="F142" s="18" t="s">
        <v>727</v>
      </c>
      <c r="G142" s="19" t="s">
        <v>2069</v>
      </c>
      <c r="H142" s="18" t="s">
        <v>1980</v>
      </c>
      <c r="I142" s="20" t="s">
        <v>2007</v>
      </c>
      <c r="J142" s="18" t="s">
        <v>2070</v>
      </c>
      <c r="K142" s="52" t="s">
        <v>372</v>
      </c>
      <c r="L142" s="19">
        <v>0</v>
      </c>
      <c r="M142" s="19">
        <v>0</v>
      </c>
      <c r="N142" s="19">
        <v>0</v>
      </c>
      <c r="O142" s="19">
        <v>24.75</v>
      </c>
      <c r="P142" s="19">
        <f t="shared" si="3"/>
        <v>24.75</v>
      </c>
    </row>
    <row r="143" spans="1:16" ht="67.5" customHeight="1" thickTop="1" thickBot="1">
      <c r="A143" s="19">
        <v>143</v>
      </c>
      <c r="B143" s="52" t="s">
        <v>715</v>
      </c>
      <c r="C143" s="18" t="s">
        <v>707</v>
      </c>
      <c r="D143" s="25" t="s">
        <v>2071</v>
      </c>
      <c r="E143" s="20" t="s">
        <v>918</v>
      </c>
      <c r="F143" s="18" t="s">
        <v>840</v>
      </c>
      <c r="G143" s="19" t="s">
        <v>2072</v>
      </c>
      <c r="H143" s="18" t="s">
        <v>1980</v>
      </c>
      <c r="I143" s="20" t="s">
        <v>2017</v>
      </c>
      <c r="J143" s="112" t="s">
        <v>2029</v>
      </c>
      <c r="K143" s="52" t="s">
        <v>372</v>
      </c>
      <c r="L143" s="19">
        <v>0</v>
      </c>
      <c r="M143" s="19">
        <v>0</v>
      </c>
      <c r="N143" s="19">
        <v>0</v>
      </c>
      <c r="O143" s="19">
        <v>0</v>
      </c>
      <c r="P143" s="19">
        <f t="shared" si="3"/>
        <v>0</v>
      </c>
    </row>
    <row r="144" spans="1:16" ht="67.5" customHeight="1" thickTop="1" thickBot="1">
      <c r="A144" s="19">
        <v>144</v>
      </c>
      <c r="B144" s="52" t="s">
        <v>715</v>
      </c>
      <c r="C144" s="18" t="s">
        <v>707</v>
      </c>
      <c r="D144" s="25" t="s">
        <v>2073</v>
      </c>
      <c r="E144" s="20" t="s">
        <v>909</v>
      </c>
      <c r="F144" s="18" t="s">
        <v>239</v>
      </c>
      <c r="G144" s="19" t="s">
        <v>2075</v>
      </c>
      <c r="H144" s="18" t="s">
        <v>1980</v>
      </c>
      <c r="I144" s="20" t="s">
        <v>2018</v>
      </c>
      <c r="J144" s="112" t="s">
        <v>2074</v>
      </c>
      <c r="K144" s="52" t="s">
        <v>372</v>
      </c>
      <c r="L144" s="19">
        <v>0</v>
      </c>
      <c r="M144" s="19">
        <v>0</v>
      </c>
      <c r="N144" s="19">
        <v>0</v>
      </c>
      <c r="O144" s="19">
        <v>0</v>
      </c>
      <c r="P144" s="19">
        <f t="shared" si="3"/>
        <v>0</v>
      </c>
    </row>
    <row r="145" spans="1:16" ht="67.5" customHeight="1" thickTop="1" thickBot="1">
      <c r="A145" s="19">
        <v>145</v>
      </c>
      <c r="B145" s="52" t="s">
        <v>715</v>
      </c>
      <c r="C145" s="18" t="s">
        <v>707</v>
      </c>
      <c r="D145" s="25" t="s">
        <v>2076</v>
      </c>
      <c r="E145" s="20" t="s">
        <v>2077</v>
      </c>
      <c r="F145" s="18" t="s">
        <v>239</v>
      </c>
      <c r="G145" s="19" t="s">
        <v>2078</v>
      </c>
      <c r="H145" s="18" t="s">
        <v>1980</v>
      </c>
      <c r="I145" s="20" t="s">
        <v>2079</v>
      </c>
      <c r="J145" s="112" t="s">
        <v>2035</v>
      </c>
      <c r="K145" s="52" t="s">
        <v>372</v>
      </c>
      <c r="L145" s="19">
        <v>0</v>
      </c>
      <c r="M145" s="19">
        <v>0</v>
      </c>
      <c r="N145" s="19">
        <v>0</v>
      </c>
      <c r="O145" s="19">
        <v>0</v>
      </c>
      <c r="P145" s="19">
        <f t="shared" si="3"/>
        <v>0</v>
      </c>
    </row>
    <row r="146" spans="1:16" ht="67.5" customHeight="1" thickTop="1" thickBot="1">
      <c r="A146" s="19">
        <v>146</v>
      </c>
      <c r="B146" s="52" t="s">
        <v>715</v>
      </c>
      <c r="C146" s="18" t="s">
        <v>707</v>
      </c>
      <c r="D146" s="25" t="s">
        <v>2081</v>
      </c>
      <c r="E146" s="20" t="s">
        <v>2703</v>
      </c>
      <c r="F146" s="18" t="s">
        <v>2022</v>
      </c>
      <c r="G146" s="19" t="s">
        <v>2082</v>
      </c>
      <c r="H146" s="18" t="s">
        <v>1980</v>
      </c>
      <c r="I146" s="20" t="s">
        <v>2080</v>
      </c>
      <c r="J146" s="112" t="s">
        <v>2035</v>
      </c>
      <c r="K146" s="52" t="s">
        <v>372</v>
      </c>
      <c r="L146" s="19">
        <v>0</v>
      </c>
      <c r="M146" s="19">
        <v>0</v>
      </c>
      <c r="N146" s="19">
        <v>0</v>
      </c>
      <c r="O146" s="19">
        <v>0</v>
      </c>
      <c r="P146" s="19">
        <f t="shared" si="3"/>
        <v>0</v>
      </c>
    </row>
    <row r="147" spans="1:16" ht="67.5" customHeight="1" thickTop="1" thickBot="1">
      <c r="A147" s="19">
        <v>147</v>
      </c>
      <c r="B147" s="52" t="s">
        <v>715</v>
      </c>
      <c r="C147" s="18" t="s">
        <v>707</v>
      </c>
      <c r="D147" s="25" t="s">
        <v>2084</v>
      </c>
      <c r="E147" s="20" t="s">
        <v>2087</v>
      </c>
      <c r="F147" s="18" t="s">
        <v>2022</v>
      </c>
      <c r="G147" s="19" t="s">
        <v>2086</v>
      </c>
      <c r="H147" s="18" t="s">
        <v>1980</v>
      </c>
      <c r="I147" s="20" t="s">
        <v>2083</v>
      </c>
      <c r="J147" s="18" t="s">
        <v>2085</v>
      </c>
      <c r="K147" s="52" t="s">
        <v>372</v>
      </c>
      <c r="L147" s="19">
        <v>0</v>
      </c>
      <c r="M147" s="19">
        <v>0</v>
      </c>
      <c r="N147" s="19">
        <v>0</v>
      </c>
      <c r="O147" s="19">
        <v>0</v>
      </c>
      <c r="P147" s="19">
        <f t="shared" si="3"/>
        <v>0</v>
      </c>
    </row>
    <row r="148" spans="1:16" ht="67.5" customHeight="1" thickTop="1" thickBot="1">
      <c r="A148" s="19">
        <v>148</v>
      </c>
      <c r="B148" s="52" t="s">
        <v>736</v>
      </c>
      <c r="C148" s="18" t="s">
        <v>707</v>
      </c>
      <c r="D148" s="25" t="s">
        <v>2114</v>
      </c>
      <c r="E148" s="20" t="s">
        <v>873</v>
      </c>
      <c r="F148" s="19" t="s">
        <v>165</v>
      </c>
      <c r="G148" s="19">
        <v>1950</v>
      </c>
      <c r="H148" s="18" t="s">
        <v>2117</v>
      </c>
      <c r="I148" s="20" t="s">
        <v>2116</v>
      </c>
      <c r="J148" s="112" t="s">
        <v>2115</v>
      </c>
      <c r="K148" s="52" t="s">
        <v>372</v>
      </c>
      <c r="L148" s="19">
        <v>0</v>
      </c>
      <c r="M148" s="19">
        <v>0</v>
      </c>
      <c r="N148" s="19">
        <v>0</v>
      </c>
      <c r="O148" s="19">
        <v>0</v>
      </c>
      <c r="P148" s="19">
        <f t="shared" si="3"/>
        <v>0</v>
      </c>
    </row>
    <row r="149" spans="1:16" ht="67.5" customHeight="1" thickTop="1" thickBot="1">
      <c r="A149" s="19">
        <v>149</v>
      </c>
      <c r="B149" s="46" t="s">
        <v>17</v>
      </c>
      <c r="C149" s="18" t="s">
        <v>707</v>
      </c>
      <c r="D149" s="25" t="s">
        <v>2118</v>
      </c>
      <c r="E149" s="20" t="s">
        <v>2119</v>
      </c>
      <c r="F149" s="18" t="s">
        <v>840</v>
      </c>
      <c r="G149" s="19">
        <v>3886</v>
      </c>
      <c r="H149" s="18" t="s">
        <v>1980</v>
      </c>
      <c r="I149" s="20" t="s">
        <v>2121</v>
      </c>
      <c r="J149" s="18" t="s">
        <v>2120</v>
      </c>
      <c r="K149" s="52" t="s">
        <v>372</v>
      </c>
      <c r="L149" s="19">
        <v>0</v>
      </c>
      <c r="M149" s="19">
        <v>0</v>
      </c>
      <c r="N149" s="19">
        <v>0</v>
      </c>
      <c r="O149" s="19">
        <v>0</v>
      </c>
      <c r="P149" s="19">
        <f t="shared" si="3"/>
        <v>0</v>
      </c>
    </row>
    <row r="150" spans="1:16" ht="67.5" customHeight="1" thickTop="1" thickBot="1">
      <c r="A150" s="19">
        <v>150</v>
      </c>
      <c r="B150" s="46" t="s">
        <v>17</v>
      </c>
      <c r="C150" s="18" t="s">
        <v>707</v>
      </c>
      <c r="D150" s="25" t="s">
        <v>2122</v>
      </c>
      <c r="E150" s="20" t="s">
        <v>2123</v>
      </c>
      <c r="F150" s="18" t="s">
        <v>2022</v>
      </c>
      <c r="G150" s="19">
        <v>516.4</v>
      </c>
      <c r="H150" s="18" t="s">
        <v>1980</v>
      </c>
      <c r="I150" s="20" t="s">
        <v>2124</v>
      </c>
      <c r="J150" s="18" t="s">
        <v>2120</v>
      </c>
      <c r="K150" s="52" t="s">
        <v>372</v>
      </c>
      <c r="L150" s="19">
        <v>0</v>
      </c>
      <c r="M150" s="19">
        <v>0</v>
      </c>
      <c r="N150" s="19">
        <v>0</v>
      </c>
      <c r="O150" s="19">
        <v>0</v>
      </c>
      <c r="P150" s="19">
        <f t="shared" si="3"/>
        <v>0</v>
      </c>
    </row>
    <row r="151" spans="1:16" ht="67.5" customHeight="1" thickTop="1" thickBot="1">
      <c r="A151" s="19">
        <v>151</v>
      </c>
      <c r="B151" s="46" t="s">
        <v>17</v>
      </c>
      <c r="C151" s="18" t="s">
        <v>707</v>
      </c>
      <c r="D151" s="20" t="s">
        <v>2125</v>
      </c>
      <c r="E151" s="20" t="s">
        <v>2126</v>
      </c>
      <c r="F151" s="18" t="s">
        <v>2022</v>
      </c>
      <c r="G151" s="19">
        <v>5067</v>
      </c>
      <c r="H151" s="18" t="s">
        <v>1980</v>
      </c>
      <c r="I151" s="20" t="s">
        <v>2142</v>
      </c>
      <c r="J151" s="18" t="s">
        <v>2120</v>
      </c>
      <c r="K151" s="52" t="s">
        <v>372</v>
      </c>
      <c r="L151" s="19">
        <v>0</v>
      </c>
      <c r="M151" s="19">
        <v>0</v>
      </c>
      <c r="N151" s="19">
        <v>0</v>
      </c>
      <c r="O151" s="19">
        <v>0</v>
      </c>
      <c r="P151" s="19">
        <f t="shared" si="3"/>
        <v>0</v>
      </c>
    </row>
    <row r="152" spans="1:16" ht="67.5" customHeight="1" thickTop="1" thickBot="1">
      <c r="A152" s="19">
        <v>152</v>
      </c>
      <c r="B152" s="52" t="s">
        <v>17</v>
      </c>
      <c r="C152" s="18" t="s">
        <v>707</v>
      </c>
      <c r="D152" s="20" t="s">
        <v>2127</v>
      </c>
      <c r="E152" s="20" t="s">
        <v>2128</v>
      </c>
      <c r="F152" s="18" t="s">
        <v>2022</v>
      </c>
      <c r="G152" s="19" t="s">
        <v>2130</v>
      </c>
      <c r="H152" s="18" t="s">
        <v>1980</v>
      </c>
      <c r="I152" s="20" t="s">
        <v>2143</v>
      </c>
      <c r="J152" s="25" t="s">
        <v>2129</v>
      </c>
      <c r="K152" s="52" t="s">
        <v>372</v>
      </c>
      <c r="L152" s="19">
        <v>0</v>
      </c>
      <c r="M152" s="19">
        <v>0</v>
      </c>
      <c r="N152" s="19">
        <v>0</v>
      </c>
      <c r="O152" s="19">
        <v>0</v>
      </c>
      <c r="P152" s="19">
        <f t="shared" si="3"/>
        <v>0</v>
      </c>
    </row>
    <row r="153" spans="1:16" ht="67.5" customHeight="1" thickTop="1" thickBot="1">
      <c r="A153" s="19">
        <v>153</v>
      </c>
      <c r="B153" s="52" t="s">
        <v>17</v>
      </c>
      <c r="C153" s="18" t="s">
        <v>707</v>
      </c>
      <c r="D153" s="20" t="s">
        <v>2131</v>
      </c>
      <c r="E153" s="20" t="s">
        <v>2132</v>
      </c>
      <c r="F153" s="18" t="s">
        <v>2022</v>
      </c>
      <c r="G153" s="19">
        <v>4401.3599999999997</v>
      </c>
      <c r="H153" s="18" t="s">
        <v>1980</v>
      </c>
      <c r="I153" s="20" t="s">
        <v>2144</v>
      </c>
      <c r="J153" s="25" t="s">
        <v>2129</v>
      </c>
      <c r="K153" s="52" t="s">
        <v>372</v>
      </c>
      <c r="L153" s="19">
        <v>0</v>
      </c>
      <c r="M153" s="19">
        <v>0</v>
      </c>
      <c r="N153" s="19">
        <v>0</v>
      </c>
      <c r="O153" s="19">
        <v>0</v>
      </c>
      <c r="P153" s="19">
        <f t="shared" si="3"/>
        <v>0</v>
      </c>
    </row>
    <row r="154" spans="1:16" ht="67.5" customHeight="1" thickTop="1" thickBot="1">
      <c r="A154" s="19">
        <v>154</v>
      </c>
      <c r="B154" s="52" t="s">
        <v>2136</v>
      </c>
      <c r="C154" s="18" t="s">
        <v>707</v>
      </c>
      <c r="D154" s="20" t="s">
        <v>2133</v>
      </c>
      <c r="E154" s="20" t="s">
        <v>2137</v>
      </c>
      <c r="F154" s="18" t="s">
        <v>2135</v>
      </c>
      <c r="G154" s="19">
        <v>22350</v>
      </c>
      <c r="H154" s="18" t="s">
        <v>2138</v>
      </c>
      <c r="I154" s="20" t="s">
        <v>2145</v>
      </c>
      <c r="J154" s="25" t="s">
        <v>2134</v>
      </c>
      <c r="K154" s="216" t="s">
        <v>773</v>
      </c>
      <c r="L154" s="214">
        <v>0</v>
      </c>
      <c r="M154" s="214">
        <v>0</v>
      </c>
      <c r="N154" s="214">
        <v>0</v>
      </c>
      <c r="O154" s="214">
        <v>22350</v>
      </c>
      <c r="P154" s="19">
        <f t="shared" si="3"/>
        <v>22350</v>
      </c>
    </row>
    <row r="155" spans="1:16" ht="67.5" customHeight="1" thickTop="1" thickBot="1">
      <c r="A155" s="19">
        <v>155</v>
      </c>
      <c r="B155" s="52" t="s">
        <v>715</v>
      </c>
      <c r="C155" s="18" t="s">
        <v>707</v>
      </c>
      <c r="D155" s="20" t="s">
        <v>2139</v>
      </c>
      <c r="E155" s="20" t="s">
        <v>2140</v>
      </c>
      <c r="F155" s="18" t="s">
        <v>2022</v>
      </c>
      <c r="G155" s="27">
        <v>7990</v>
      </c>
      <c r="H155" s="18" t="s">
        <v>1980</v>
      </c>
      <c r="I155" s="20" t="s">
        <v>2146</v>
      </c>
      <c r="J155" s="18" t="s">
        <v>2141</v>
      </c>
      <c r="K155" s="52" t="s">
        <v>372</v>
      </c>
      <c r="L155" s="19">
        <v>0</v>
      </c>
      <c r="M155" s="19">
        <v>0</v>
      </c>
      <c r="N155" s="19">
        <v>0</v>
      </c>
      <c r="O155" s="19">
        <v>0</v>
      </c>
      <c r="P155" s="19">
        <f t="shared" si="3"/>
        <v>0</v>
      </c>
    </row>
    <row r="156" spans="1:16" ht="67.5" customHeight="1" thickTop="1" thickBot="1">
      <c r="A156" s="19">
        <v>156</v>
      </c>
      <c r="B156" s="52" t="s">
        <v>715</v>
      </c>
      <c r="C156" s="18" t="s">
        <v>707</v>
      </c>
      <c r="D156" s="20" t="s">
        <v>2148</v>
      </c>
      <c r="E156" s="20" t="s">
        <v>207</v>
      </c>
      <c r="F156" s="18" t="s">
        <v>2022</v>
      </c>
      <c r="G156" s="19" t="s">
        <v>2149</v>
      </c>
      <c r="H156" s="18" t="s">
        <v>1980</v>
      </c>
      <c r="I156" s="20" t="s">
        <v>2147</v>
      </c>
      <c r="J156" s="18" t="s">
        <v>2150</v>
      </c>
      <c r="K156" s="52" t="s">
        <v>372</v>
      </c>
      <c r="L156" s="19">
        <v>0</v>
      </c>
      <c r="M156" s="19">
        <v>0</v>
      </c>
      <c r="N156" s="19">
        <v>0</v>
      </c>
      <c r="O156" s="19">
        <v>0</v>
      </c>
      <c r="P156" s="19">
        <f t="shared" si="3"/>
        <v>0</v>
      </c>
    </row>
    <row r="157" spans="1:16" ht="67.5" customHeight="1" thickTop="1" thickBot="1">
      <c r="A157" s="19">
        <v>157</v>
      </c>
      <c r="B157" s="52" t="s">
        <v>715</v>
      </c>
      <c r="C157" s="18" t="s">
        <v>707</v>
      </c>
      <c r="D157" s="20" t="s">
        <v>2151</v>
      </c>
      <c r="E157" s="20" t="s">
        <v>1032</v>
      </c>
      <c r="F157" s="18" t="s">
        <v>2022</v>
      </c>
      <c r="G157" s="19">
        <v>730</v>
      </c>
      <c r="H157" s="18" t="s">
        <v>1980</v>
      </c>
      <c r="I157" s="20" t="s">
        <v>2152</v>
      </c>
      <c r="J157" s="18" t="s">
        <v>2150</v>
      </c>
      <c r="K157" s="52" t="s">
        <v>372</v>
      </c>
      <c r="L157" s="19">
        <v>0</v>
      </c>
      <c r="M157" s="19">
        <v>0</v>
      </c>
      <c r="N157" s="19">
        <v>0</v>
      </c>
      <c r="O157" s="19">
        <v>0</v>
      </c>
      <c r="P157" s="19">
        <f t="shared" si="3"/>
        <v>0</v>
      </c>
    </row>
    <row r="158" spans="1:16" ht="67.5" customHeight="1" thickTop="1" thickBot="1">
      <c r="A158" s="19">
        <v>158</v>
      </c>
      <c r="B158" s="52" t="s">
        <v>715</v>
      </c>
      <c r="C158" s="18" t="s">
        <v>707</v>
      </c>
      <c r="D158" s="20" t="s">
        <v>2153</v>
      </c>
      <c r="E158" s="20" t="s">
        <v>217</v>
      </c>
      <c r="F158" s="18" t="s">
        <v>239</v>
      </c>
      <c r="G158" s="19">
        <v>1170</v>
      </c>
      <c r="H158" s="18" t="s">
        <v>1980</v>
      </c>
      <c r="I158" s="20" t="s">
        <v>2154</v>
      </c>
      <c r="J158" s="18" t="s">
        <v>2150</v>
      </c>
      <c r="K158" s="52" t="s">
        <v>372</v>
      </c>
      <c r="L158" s="19">
        <v>0</v>
      </c>
      <c r="M158" s="19">
        <v>0</v>
      </c>
      <c r="N158" s="19">
        <v>0</v>
      </c>
      <c r="O158" s="19">
        <v>0</v>
      </c>
      <c r="P158" s="19">
        <f t="shared" si="3"/>
        <v>0</v>
      </c>
    </row>
    <row r="159" spans="1:16" ht="67.5" customHeight="1" thickTop="1" thickBot="1">
      <c r="A159" s="19">
        <v>159</v>
      </c>
      <c r="B159" s="52" t="s">
        <v>715</v>
      </c>
      <c r="C159" s="18" t="s">
        <v>707</v>
      </c>
      <c r="D159" s="20" t="s">
        <v>2250</v>
      </c>
      <c r="E159" s="24" t="s">
        <v>215</v>
      </c>
      <c r="F159" s="18" t="s">
        <v>2022</v>
      </c>
      <c r="G159" s="19">
        <v>1272.54</v>
      </c>
      <c r="H159" s="18" t="s">
        <v>1980</v>
      </c>
      <c r="I159" s="20" t="s">
        <v>2155</v>
      </c>
      <c r="J159" s="18" t="s">
        <v>2251</v>
      </c>
      <c r="K159" s="52" t="s">
        <v>372</v>
      </c>
      <c r="L159" s="19">
        <v>0</v>
      </c>
      <c r="M159" s="19">
        <v>0</v>
      </c>
      <c r="N159" s="19">
        <v>0</v>
      </c>
      <c r="O159" s="19">
        <v>0</v>
      </c>
      <c r="P159" s="19">
        <f t="shared" si="3"/>
        <v>0</v>
      </c>
    </row>
    <row r="160" spans="1:16" ht="67.5" customHeight="1" thickTop="1" thickBot="1">
      <c r="A160" s="19">
        <v>160</v>
      </c>
      <c r="B160" s="52" t="s">
        <v>715</v>
      </c>
      <c r="C160" s="18" t="s">
        <v>707</v>
      </c>
      <c r="D160" s="20" t="s">
        <v>2252</v>
      </c>
      <c r="E160" s="20" t="s">
        <v>2253</v>
      </c>
      <c r="F160" s="18" t="s">
        <v>1056</v>
      </c>
      <c r="G160" s="19">
        <v>142.4</v>
      </c>
      <c r="H160" s="18" t="s">
        <v>1980</v>
      </c>
      <c r="I160" s="20" t="s">
        <v>2156</v>
      </c>
      <c r="J160" s="18" t="s">
        <v>2182</v>
      </c>
      <c r="K160" s="52" t="s">
        <v>372</v>
      </c>
      <c r="L160" s="19">
        <v>0</v>
      </c>
      <c r="M160" s="19">
        <v>0</v>
      </c>
      <c r="N160" s="19">
        <v>0</v>
      </c>
      <c r="O160" s="19">
        <v>0</v>
      </c>
      <c r="P160" s="19">
        <f t="shared" si="3"/>
        <v>0</v>
      </c>
    </row>
    <row r="161" spans="1:16" ht="67.5" customHeight="1" thickTop="1" thickBot="1">
      <c r="A161" s="19">
        <v>161</v>
      </c>
      <c r="B161" s="52" t="s">
        <v>715</v>
      </c>
      <c r="C161" s="18" t="s">
        <v>707</v>
      </c>
      <c r="D161" s="20" t="s">
        <v>2254</v>
      </c>
      <c r="E161" s="20" t="s">
        <v>217</v>
      </c>
      <c r="F161" s="18" t="s">
        <v>239</v>
      </c>
      <c r="G161" s="19">
        <v>330</v>
      </c>
      <c r="H161" s="18" t="s">
        <v>1980</v>
      </c>
      <c r="I161" s="20" t="s">
        <v>2158</v>
      </c>
      <c r="J161" s="18" t="s">
        <v>2188</v>
      </c>
      <c r="K161" s="52" t="s">
        <v>372</v>
      </c>
      <c r="L161" s="19">
        <v>0</v>
      </c>
      <c r="M161" s="19">
        <v>0</v>
      </c>
      <c r="N161" s="19">
        <v>0</v>
      </c>
      <c r="O161" s="19">
        <v>0</v>
      </c>
      <c r="P161" s="19">
        <f t="shared" si="3"/>
        <v>0</v>
      </c>
    </row>
    <row r="162" spans="1:16" ht="67.5" customHeight="1" thickTop="1" thickBot="1">
      <c r="A162" s="19">
        <v>162</v>
      </c>
      <c r="B162" s="52" t="s">
        <v>715</v>
      </c>
      <c r="C162" s="18" t="s">
        <v>707</v>
      </c>
      <c r="D162" s="20" t="s">
        <v>2255</v>
      </c>
      <c r="E162" s="20" t="s">
        <v>2256</v>
      </c>
      <c r="F162" s="18" t="s">
        <v>2022</v>
      </c>
      <c r="G162" s="19">
        <v>480</v>
      </c>
      <c r="H162" s="18" t="s">
        <v>1980</v>
      </c>
      <c r="I162" s="20" t="s">
        <v>2160</v>
      </c>
      <c r="J162" s="18" t="s">
        <v>2257</v>
      </c>
      <c r="K162" s="52" t="s">
        <v>372</v>
      </c>
      <c r="L162" s="19">
        <v>0</v>
      </c>
      <c r="M162" s="19">
        <v>0</v>
      </c>
      <c r="N162" s="19">
        <v>0</v>
      </c>
      <c r="O162" s="19">
        <v>0</v>
      </c>
      <c r="P162" s="19">
        <f t="shared" ref="P162:P175" si="4">O162+N162+M162+L162</f>
        <v>0</v>
      </c>
    </row>
    <row r="163" spans="1:16" ht="67.5" customHeight="1" thickTop="1" thickBot="1">
      <c r="A163" s="19">
        <v>163</v>
      </c>
      <c r="B163" s="52" t="s">
        <v>715</v>
      </c>
      <c r="C163" s="18" t="s">
        <v>707</v>
      </c>
      <c r="D163" s="20" t="s">
        <v>2258</v>
      </c>
      <c r="E163" s="20" t="s">
        <v>1190</v>
      </c>
      <c r="F163" s="18" t="s">
        <v>1056</v>
      </c>
      <c r="G163" s="19">
        <v>446</v>
      </c>
      <c r="H163" s="18" t="s">
        <v>1980</v>
      </c>
      <c r="I163" s="20" t="s">
        <v>2163</v>
      </c>
      <c r="J163" s="18" t="s">
        <v>2259</v>
      </c>
      <c r="K163" s="52" t="s">
        <v>372</v>
      </c>
      <c r="L163" s="19">
        <v>0</v>
      </c>
      <c r="M163" s="19">
        <v>0</v>
      </c>
      <c r="N163" s="19">
        <v>0</v>
      </c>
      <c r="O163" s="19">
        <v>0</v>
      </c>
      <c r="P163" s="19">
        <f t="shared" si="4"/>
        <v>0</v>
      </c>
    </row>
    <row r="164" spans="1:16" ht="67.5" customHeight="1" thickTop="1" thickBot="1">
      <c r="A164" s="19">
        <v>164</v>
      </c>
      <c r="B164" s="18" t="s">
        <v>736</v>
      </c>
      <c r="C164" s="18" t="s">
        <v>707</v>
      </c>
      <c r="D164" s="24" t="s">
        <v>2260</v>
      </c>
      <c r="E164" s="20" t="s">
        <v>2262</v>
      </c>
      <c r="F164" s="18" t="s">
        <v>2171</v>
      </c>
      <c r="G164" s="19">
        <v>4740</v>
      </c>
      <c r="H164" s="18" t="s">
        <v>2268</v>
      </c>
      <c r="I164" s="20" t="s">
        <v>2169</v>
      </c>
      <c r="J164" s="18" t="s">
        <v>2261</v>
      </c>
      <c r="K164" s="52" t="s">
        <v>372</v>
      </c>
      <c r="L164" s="19">
        <v>0</v>
      </c>
      <c r="M164" s="19">
        <v>0</v>
      </c>
      <c r="N164" s="19">
        <v>0</v>
      </c>
      <c r="O164" s="19">
        <v>0</v>
      </c>
      <c r="P164" s="19">
        <f t="shared" si="4"/>
        <v>0</v>
      </c>
    </row>
    <row r="165" spans="1:16" ht="67.5" customHeight="1" thickTop="1" thickBot="1">
      <c r="A165" s="19">
        <v>165</v>
      </c>
      <c r="B165" s="52" t="s">
        <v>2264</v>
      </c>
      <c r="C165" s="18" t="s">
        <v>707</v>
      </c>
      <c r="D165" s="20" t="s">
        <v>2263</v>
      </c>
      <c r="E165" s="20" t="s">
        <v>2265</v>
      </c>
      <c r="F165" s="18" t="s">
        <v>2266</v>
      </c>
      <c r="G165" s="19">
        <v>1416</v>
      </c>
      <c r="H165" s="18" t="s">
        <v>2267</v>
      </c>
      <c r="I165" s="20" t="s">
        <v>2170</v>
      </c>
      <c r="J165" s="18" t="s">
        <v>2261</v>
      </c>
      <c r="K165" s="216" t="s">
        <v>773</v>
      </c>
      <c r="L165" s="214">
        <v>0</v>
      </c>
      <c r="M165" s="214">
        <v>0</v>
      </c>
      <c r="N165" s="214">
        <v>0</v>
      </c>
      <c r="O165" s="214">
        <v>1416</v>
      </c>
      <c r="P165" s="19">
        <f t="shared" si="4"/>
        <v>1416</v>
      </c>
    </row>
    <row r="166" spans="1:16" ht="67.5" customHeight="1" thickTop="1" thickBot="1">
      <c r="A166" s="19">
        <v>166</v>
      </c>
      <c r="B166" s="52" t="s">
        <v>17</v>
      </c>
      <c r="C166" s="18" t="s">
        <v>707</v>
      </c>
      <c r="D166" s="20" t="s">
        <v>2337</v>
      </c>
      <c r="E166" s="20" t="s">
        <v>2338</v>
      </c>
      <c r="F166" s="18" t="s">
        <v>1754</v>
      </c>
      <c r="G166" s="19">
        <v>1800</v>
      </c>
      <c r="H166" s="18" t="s">
        <v>722</v>
      </c>
      <c r="I166" s="20" t="s">
        <v>2273</v>
      </c>
      <c r="J166" s="18" t="s">
        <v>2274</v>
      </c>
      <c r="K166" s="52" t="s">
        <v>372</v>
      </c>
      <c r="L166" s="19">
        <v>0</v>
      </c>
      <c r="M166" s="19">
        <v>0</v>
      </c>
      <c r="N166" s="19">
        <v>0</v>
      </c>
      <c r="O166" s="19">
        <v>0</v>
      </c>
      <c r="P166" s="19">
        <f t="shared" si="4"/>
        <v>0</v>
      </c>
    </row>
    <row r="167" spans="1:16" ht="67.5" customHeight="1" thickTop="1" thickBot="1">
      <c r="A167" s="19">
        <v>167</v>
      </c>
      <c r="B167" s="52" t="s">
        <v>2264</v>
      </c>
      <c r="C167" s="18" t="s">
        <v>707</v>
      </c>
      <c r="D167" s="20" t="s">
        <v>2346</v>
      </c>
      <c r="E167" s="20" t="s">
        <v>2347</v>
      </c>
      <c r="F167" s="104" t="s">
        <v>2299</v>
      </c>
      <c r="G167" s="19">
        <v>840</v>
      </c>
      <c r="H167" s="18" t="s">
        <v>2348</v>
      </c>
      <c r="I167" s="20" t="s">
        <v>2297</v>
      </c>
      <c r="J167" s="18" t="s">
        <v>2349</v>
      </c>
      <c r="K167" s="216" t="s">
        <v>773</v>
      </c>
      <c r="L167" s="214">
        <v>0</v>
      </c>
      <c r="M167" s="214">
        <v>0</v>
      </c>
      <c r="N167" s="214"/>
      <c r="O167" s="214">
        <v>840</v>
      </c>
      <c r="P167" s="19">
        <f t="shared" si="4"/>
        <v>840</v>
      </c>
    </row>
    <row r="168" spans="1:16" ht="67.5" customHeight="1" thickTop="1" thickBot="1">
      <c r="A168" s="19">
        <v>168</v>
      </c>
      <c r="B168" s="52" t="s">
        <v>17</v>
      </c>
      <c r="C168" s="18" t="s">
        <v>707</v>
      </c>
      <c r="D168" s="20" t="s">
        <v>2344</v>
      </c>
      <c r="E168" s="20" t="s">
        <v>1912</v>
      </c>
      <c r="F168" s="18" t="s">
        <v>1056</v>
      </c>
      <c r="G168" s="19">
        <v>399</v>
      </c>
      <c r="H168" s="18" t="s">
        <v>722</v>
      </c>
      <c r="I168" s="20" t="s">
        <v>2298</v>
      </c>
      <c r="J168" s="18" t="s">
        <v>2340</v>
      </c>
      <c r="K168" s="52" t="s">
        <v>372</v>
      </c>
      <c r="L168" s="19">
        <v>0</v>
      </c>
      <c r="M168" s="19">
        <v>0</v>
      </c>
      <c r="N168" s="19">
        <v>0</v>
      </c>
      <c r="O168" s="19">
        <v>0</v>
      </c>
      <c r="P168" s="19">
        <f t="shared" si="4"/>
        <v>0</v>
      </c>
    </row>
    <row r="169" spans="1:16" ht="67.5" customHeight="1" thickTop="1" thickBot="1">
      <c r="A169" s="19">
        <v>166</v>
      </c>
      <c r="B169" s="52" t="s">
        <v>17</v>
      </c>
      <c r="C169" s="18" t="s">
        <v>707</v>
      </c>
      <c r="D169" s="24" t="s">
        <v>2364</v>
      </c>
      <c r="E169" s="20" t="s">
        <v>877</v>
      </c>
      <c r="F169" s="18" t="s">
        <v>239</v>
      </c>
      <c r="G169" s="19">
        <v>5390</v>
      </c>
      <c r="H169" s="18" t="s">
        <v>722</v>
      </c>
      <c r="I169" s="20" t="s">
        <v>2345</v>
      </c>
      <c r="J169" s="18" t="s">
        <v>2365</v>
      </c>
      <c r="K169" s="52" t="s">
        <v>372</v>
      </c>
      <c r="L169" s="19">
        <v>0</v>
      </c>
      <c r="M169" s="19">
        <v>0</v>
      </c>
      <c r="N169" s="19">
        <v>0</v>
      </c>
      <c r="O169" s="19">
        <v>0</v>
      </c>
      <c r="P169" s="19">
        <f t="shared" si="4"/>
        <v>0</v>
      </c>
    </row>
    <row r="170" spans="1:16" ht="67.5" customHeight="1" thickTop="1" thickBot="1">
      <c r="A170" s="19">
        <v>167</v>
      </c>
      <c r="B170" s="52" t="s">
        <v>17</v>
      </c>
      <c r="C170" s="18" t="s">
        <v>707</v>
      </c>
      <c r="D170" s="20" t="s">
        <v>2411</v>
      </c>
      <c r="E170" s="20" t="s">
        <v>2410</v>
      </c>
      <c r="F170" s="18" t="s">
        <v>2022</v>
      </c>
      <c r="G170" s="19">
        <v>1800</v>
      </c>
      <c r="H170" s="18" t="s">
        <v>722</v>
      </c>
      <c r="I170" s="20" t="s">
        <v>2362</v>
      </c>
      <c r="J170" s="18" t="s">
        <v>2412</v>
      </c>
      <c r="K170" s="52" t="s">
        <v>372</v>
      </c>
      <c r="L170" s="19">
        <v>0</v>
      </c>
      <c r="M170" s="19">
        <v>0</v>
      </c>
      <c r="N170" s="19">
        <v>0</v>
      </c>
      <c r="O170" s="19">
        <v>0</v>
      </c>
      <c r="P170" s="19">
        <f t="shared" si="4"/>
        <v>0</v>
      </c>
    </row>
    <row r="171" spans="1:16" ht="67.5" customHeight="1" thickTop="1" thickBot="1">
      <c r="A171" s="19">
        <v>168</v>
      </c>
      <c r="B171" s="52" t="s">
        <v>17</v>
      </c>
      <c r="C171" s="18" t="s">
        <v>707</v>
      </c>
      <c r="D171" s="20" t="s">
        <v>2430</v>
      </c>
      <c r="E171" s="20" t="s">
        <v>1103</v>
      </c>
      <c r="F171" s="18" t="s">
        <v>1056</v>
      </c>
      <c r="G171" s="19">
        <v>30</v>
      </c>
      <c r="H171" s="18" t="s">
        <v>722</v>
      </c>
      <c r="I171" s="20" t="s">
        <v>2378</v>
      </c>
      <c r="J171" s="18" t="s">
        <v>2427</v>
      </c>
      <c r="K171" s="52" t="s">
        <v>372</v>
      </c>
      <c r="L171" s="19">
        <v>0</v>
      </c>
      <c r="M171" s="19">
        <v>0</v>
      </c>
      <c r="N171" s="19">
        <v>0</v>
      </c>
      <c r="O171" s="19">
        <v>0</v>
      </c>
      <c r="P171" s="19">
        <f t="shared" si="4"/>
        <v>0</v>
      </c>
    </row>
    <row r="172" spans="1:16" ht="67.5" customHeight="1" thickTop="1" thickBot="1">
      <c r="A172" s="19">
        <v>169</v>
      </c>
      <c r="B172" s="52" t="s">
        <v>17</v>
      </c>
      <c r="C172" s="18" t="s">
        <v>707</v>
      </c>
      <c r="D172" s="20" t="s">
        <v>2431</v>
      </c>
      <c r="E172" s="20" t="s">
        <v>862</v>
      </c>
      <c r="F172" s="18" t="s">
        <v>1056</v>
      </c>
      <c r="G172" s="19">
        <v>3164</v>
      </c>
      <c r="H172" s="18" t="s">
        <v>722</v>
      </c>
      <c r="I172" s="20" t="s">
        <v>2398</v>
      </c>
      <c r="J172" s="18" t="s">
        <v>2420</v>
      </c>
      <c r="K172" s="52" t="s">
        <v>372</v>
      </c>
      <c r="L172" s="19">
        <v>0</v>
      </c>
      <c r="M172" s="19">
        <v>0</v>
      </c>
      <c r="N172" s="19">
        <v>0</v>
      </c>
      <c r="O172" s="19">
        <v>0</v>
      </c>
      <c r="P172" s="19">
        <f t="shared" si="4"/>
        <v>0</v>
      </c>
    </row>
    <row r="173" spans="1:16" ht="67.5" customHeight="1" thickTop="1" thickBot="1">
      <c r="A173" s="19">
        <v>170</v>
      </c>
      <c r="B173" s="52" t="s">
        <v>17</v>
      </c>
      <c r="C173" s="18" t="s">
        <v>707</v>
      </c>
      <c r="D173" s="20" t="s">
        <v>2704</v>
      </c>
      <c r="E173" s="20" t="s">
        <v>2722</v>
      </c>
      <c r="F173" s="18" t="s">
        <v>2022</v>
      </c>
      <c r="G173" s="19">
        <v>96</v>
      </c>
      <c r="H173" s="18" t="s">
        <v>722</v>
      </c>
      <c r="I173" s="20" t="s">
        <v>2413</v>
      </c>
      <c r="J173" s="18" t="s">
        <v>2721</v>
      </c>
      <c r="K173" s="52" t="s">
        <v>372</v>
      </c>
      <c r="L173" s="19">
        <v>0</v>
      </c>
      <c r="M173" s="19">
        <v>0</v>
      </c>
      <c r="N173" s="19">
        <v>0</v>
      </c>
      <c r="O173" s="19">
        <v>0</v>
      </c>
      <c r="P173" s="19">
        <f t="shared" si="4"/>
        <v>0</v>
      </c>
    </row>
    <row r="174" spans="1:16" ht="67.5" customHeight="1" thickTop="1" thickBot="1">
      <c r="A174" s="19">
        <v>171</v>
      </c>
      <c r="B174" s="52" t="s">
        <v>17</v>
      </c>
      <c r="C174" s="18" t="s">
        <v>707</v>
      </c>
      <c r="D174" s="20" t="s">
        <v>2705</v>
      </c>
      <c r="E174" s="20" t="s">
        <v>2706</v>
      </c>
      <c r="F174" s="18" t="s">
        <v>2022</v>
      </c>
      <c r="G174" s="19">
        <v>36</v>
      </c>
      <c r="H174" s="18" t="s">
        <v>722</v>
      </c>
      <c r="I174" s="20" t="s">
        <v>2441</v>
      </c>
      <c r="J174" s="18" t="s">
        <v>2663</v>
      </c>
      <c r="K174" s="52" t="s">
        <v>372</v>
      </c>
      <c r="L174" s="19">
        <v>0</v>
      </c>
      <c r="M174" s="19">
        <v>0</v>
      </c>
      <c r="N174" s="19">
        <v>0</v>
      </c>
      <c r="O174" s="19">
        <v>0</v>
      </c>
      <c r="P174" s="19">
        <f t="shared" si="4"/>
        <v>0</v>
      </c>
    </row>
    <row r="175" spans="1:16" ht="67.5" customHeight="1" thickTop="1" thickBot="1">
      <c r="A175" s="19">
        <v>172</v>
      </c>
      <c r="B175" s="52" t="s">
        <v>17</v>
      </c>
      <c r="C175" s="18" t="s">
        <v>707</v>
      </c>
      <c r="D175" s="20" t="s">
        <v>2707</v>
      </c>
      <c r="E175" s="20" t="s">
        <v>2709</v>
      </c>
      <c r="F175" s="18" t="s">
        <v>2022</v>
      </c>
      <c r="G175" s="19">
        <v>17.2</v>
      </c>
      <c r="H175" s="18" t="s">
        <v>722</v>
      </c>
      <c r="I175" s="20" t="s">
        <v>2463</v>
      </c>
      <c r="J175" s="220" t="s">
        <v>2708</v>
      </c>
      <c r="K175" s="52" t="s">
        <v>372</v>
      </c>
      <c r="L175" s="19">
        <v>0</v>
      </c>
      <c r="M175" s="19">
        <v>0</v>
      </c>
      <c r="N175" s="19">
        <v>0</v>
      </c>
      <c r="O175" s="19">
        <v>0</v>
      </c>
      <c r="P175" s="19">
        <f t="shared" si="4"/>
        <v>0</v>
      </c>
    </row>
    <row r="176" spans="1:16" ht="67.5" customHeight="1" thickTop="1" thickBot="1">
      <c r="A176" s="19">
        <v>173</v>
      </c>
      <c r="B176" s="52" t="s">
        <v>17</v>
      </c>
      <c r="C176" s="18" t="s">
        <v>707</v>
      </c>
      <c r="D176" s="20" t="s">
        <v>2711</v>
      </c>
      <c r="E176" s="20" t="s">
        <v>217</v>
      </c>
      <c r="F176" s="18" t="s">
        <v>239</v>
      </c>
      <c r="G176" s="19">
        <v>220</v>
      </c>
      <c r="H176" s="18" t="s">
        <v>722</v>
      </c>
      <c r="I176" s="20" t="s">
        <v>2710</v>
      </c>
      <c r="J176" s="18" t="s">
        <v>2612</v>
      </c>
      <c r="K176" s="52" t="s">
        <v>372</v>
      </c>
      <c r="L176" s="19">
        <v>0</v>
      </c>
      <c r="M176" s="19">
        <v>0</v>
      </c>
      <c r="N176" s="19">
        <v>0</v>
      </c>
      <c r="O176" s="19">
        <v>0</v>
      </c>
      <c r="P176" s="19">
        <f t="shared" ref="P176" si="5">O176+N176+M176+L176</f>
        <v>0</v>
      </c>
    </row>
    <row r="177" spans="1:16" ht="67.5" customHeight="1" thickTop="1" thickBot="1">
      <c r="A177" s="19">
        <v>174</v>
      </c>
      <c r="B177" s="52" t="s">
        <v>17</v>
      </c>
      <c r="C177" s="18" t="s">
        <v>707</v>
      </c>
      <c r="D177" s="20" t="s">
        <v>2713</v>
      </c>
      <c r="E177" s="20" t="s">
        <v>2714</v>
      </c>
      <c r="F177" s="18" t="s">
        <v>239</v>
      </c>
      <c r="G177" s="19">
        <v>3360</v>
      </c>
      <c r="H177" s="18" t="s">
        <v>722</v>
      </c>
      <c r="I177" s="20" t="s">
        <v>2712</v>
      </c>
      <c r="J177" s="18" t="s">
        <v>2715</v>
      </c>
      <c r="K177" s="52" t="s">
        <v>372</v>
      </c>
      <c r="L177" s="19">
        <v>0</v>
      </c>
      <c r="M177" s="19">
        <v>0</v>
      </c>
      <c r="N177" s="19">
        <v>0</v>
      </c>
      <c r="O177" s="19">
        <v>0</v>
      </c>
      <c r="P177" s="19">
        <f t="shared" ref="P177" si="6">O177+N177+M177+L177</f>
        <v>0</v>
      </c>
    </row>
    <row r="178" spans="1:16" ht="67.5" customHeight="1" thickTop="1" thickBot="1">
      <c r="A178" s="19">
        <v>175</v>
      </c>
      <c r="B178" s="52" t="s">
        <v>17</v>
      </c>
      <c r="C178" s="18" t="s">
        <v>707</v>
      </c>
      <c r="D178" s="20" t="s">
        <v>2716</v>
      </c>
      <c r="E178" s="20" t="s">
        <v>2717</v>
      </c>
      <c r="F178" s="18" t="s">
        <v>1056</v>
      </c>
      <c r="G178" s="19">
        <v>5538.48</v>
      </c>
      <c r="H178" s="18" t="s">
        <v>722</v>
      </c>
      <c r="I178" s="20" t="s">
        <v>2718</v>
      </c>
      <c r="J178" s="18" t="s">
        <v>2719</v>
      </c>
      <c r="K178" s="52" t="s">
        <v>372</v>
      </c>
      <c r="L178" s="19">
        <v>0</v>
      </c>
      <c r="M178" s="19">
        <v>0</v>
      </c>
      <c r="N178" s="19">
        <v>0</v>
      </c>
      <c r="O178" s="19">
        <v>0</v>
      </c>
      <c r="P178" s="19">
        <f t="shared" ref="P178" si="7">O178+N178+M178+L178</f>
        <v>0</v>
      </c>
    </row>
    <row r="179" spans="1:16" ht="67.5" customHeight="1" thickTop="1" thickBot="1">
      <c r="A179" s="19">
        <v>176</v>
      </c>
      <c r="B179" s="52" t="s">
        <v>17</v>
      </c>
      <c r="C179" s="18" t="s">
        <v>707</v>
      </c>
      <c r="D179" s="20" t="s">
        <v>2723</v>
      </c>
      <c r="E179" s="20" t="s">
        <v>2706</v>
      </c>
      <c r="F179" s="18" t="s">
        <v>840</v>
      </c>
      <c r="G179" s="19">
        <v>5.4</v>
      </c>
      <c r="H179" s="18" t="s">
        <v>722</v>
      </c>
      <c r="I179" s="20" t="s">
        <v>2720</v>
      </c>
      <c r="J179" s="18" t="s">
        <v>2724</v>
      </c>
      <c r="K179" s="52" t="s">
        <v>372</v>
      </c>
      <c r="L179" s="19">
        <v>0</v>
      </c>
      <c r="M179" s="19">
        <v>0</v>
      </c>
      <c r="N179" s="19">
        <v>0</v>
      </c>
      <c r="O179" s="19">
        <v>0</v>
      </c>
      <c r="P179" s="19">
        <f t="shared" ref="P179" si="8">O179+N179+M179+L179</f>
        <v>0</v>
      </c>
    </row>
    <row r="180" spans="1:16" s="222" customFormat="1" ht="67.5" customHeight="1" thickTop="1" thickBot="1">
      <c r="A180" s="50"/>
      <c r="B180" s="52"/>
      <c r="C180" s="49"/>
      <c r="D180" s="22"/>
      <c r="E180" s="22"/>
      <c r="F180" s="18"/>
      <c r="G180" s="50"/>
      <c r="H180" s="18"/>
      <c r="I180" s="20"/>
      <c r="J180" s="18"/>
      <c r="K180" s="52"/>
      <c r="L180" s="19"/>
      <c r="M180" s="19"/>
      <c r="N180" s="19"/>
      <c r="O180" s="19"/>
      <c r="P180" s="84"/>
    </row>
    <row r="181" spans="1:16" s="222" customFormat="1" ht="67.5" customHeight="1" thickTop="1" thickBot="1">
      <c r="A181" s="19"/>
      <c r="B181" s="52"/>
      <c r="C181" s="49"/>
      <c r="D181" s="20"/>
      <c r="E181" s="20"/>
      <c r="F181" s="18"/>
      <c r="G181" s="19"/>
      <c r="H181" s="18"/>
      <c r="I181" s="20"/>
      <c r="J181" s="18"/>
      <c r="K181" s="52"/>
      <c r="L181" s="19"/>
      <c r="M181" s="19"/>
      <c r="N181" s="19"/>
      <c r="O181" s="19"/>
      <c r="P181" s="84"/>
    </row>
    <row r="182" spans="1:16" s="222" customFormat="1" ht="67.5" customHeight="1" thickTop="1" thickBot="1">
      <c r="A182" s="19"/>
      <c r="B182" s="52"/>
      <c r="C182" s="49"/>
      <c r="D182" s="20"/>
      <c r="E182" s="20"/>
      <c r="F182" s="18"/>
      <c r="G182" s="19"/>
      <c r="H182" s="18"/>
      <c r="I182" s="20"/>
      <c r="J182" s="18"/>
      <c r="K182" s="52"/>
      <c r="L182" s="19"/>
      <c r="M182" s="19"/>
      <c r="N182" s="19"/>
      <c r="O182" s="19"/>
      <c r="P182" s="84"/>
    </row>
    <row r="183" spans="1:16" s="222" customFormat="1" ht="67.5" customHeight="1" thickTop="1" thickBot="1">
      <c r="A183" s="50"/>
      <c r="B183" s="52"/>
      <c r="C183" s="49"/>
      <c r="D183" s="20"/>
      <c r="E183" s="20"/>
      <c r="F183" s="18"/>
      <c r="G183" s="19"/>
      <c r="H183" s="18"/>
      <c r="I183" s="20"/>
      <c r="J183" s="18"/>
      <c r="K183" s="52"/>
      <c r="L183" s="19"/>
      <c r="M183" s="19"/>
      <c r="N183" s="19"/>
      <c r="O183" s="19"/>
      <c r="P183" s="84"/>
    </row>
    <row r="184" spans="1:16" s="222" customFormat="1" ht="67.5" customHeight="1" thickTop="1" thickBot="1">
      <c r="A184" s="19"/>
      <c r="B184" s="52"/>
      <c r="C184" s="49"/>
      <c r="D184" s="20"/>
      <c r="E184" s="20"/>
      <c r="F184" s="18"/>
      <c r="G184" s="19"/>
      <c r="H184" s="18"/>
      <c r="I184" s="20"/>
      <c r="J184" s="18"/>
      <c r="K184" s="52"/>
      <c r="L184" s="19"/>
      <c r="M184" s="19"/>
      <c r="N184" s="19"/>
      <c r="O184" s="19"/>
      <c r="P184" s="84"/>
    </row>
    <row r="185" spans="1:16" s="222" customFormat="1" ht="67.5" customHeight="1" thickTop="1" thickBot="1">
      <c r="A185" s="19"/>
      <c r="B185" s="52"/>
      <c r="C185" s="49"/>
      <c r="D185" s="20"/>
      <c r="E185" s="20"/>
      <c r="F185" s="18"/>
      <c r="G185" s="84"/>
      <c r="H185" s="18"/>
      <c r="I185" s="20"/>
      <c r="J185" s="18"/>
      <c r="K185" s="52"/>
      <c r="L185" s="19"/>
      <c r="M185" s="19"/>
      <c r="N185" s="19"/>
      <c r="O185" s="19"/>
      <c r="P185" s="84"/>
    </row>
    <row r="186" spans="1:16" s="222" customFormat="1" ht="67.5" customHeight="1" thickTop="1" thickBot="1">
      <c r="A186" s="50"/>
      <c r="B186" s="52"/>
      <c r="C186" s="49"/>
      <c r="D186" s="20"/>
      <c r="E186" s="20"/>
      <c r="F186" s="18"/>
      <c r="G186" s="19"/>
      <c r="H186" s="18"/>
      <c r="I186" s="20"/>
      <c r="J186" s="18"/>
      <c r="K186" s="52"/>
      <c r="L186" s="19"/>
      <c r="M186" s="19"/>
      <c r="N186" s="19"/>
      <c r="O186" s="19"/>
      <c r="P186" s="84"/>
    </row>
    <row r="187" spans="1:16" s="222" customFormat="1" ht="67.5" customHeight="1" thickTop="1" thickBot="1">
      <c r="A187" s="19"/>
      <c r="B187" s="52"/>
      <c r="C187" s="49"/>
      <c r="D187" s="20"/>
      <c r="E187" s="20"/>
      <c r="F187" s="19"/>
      <c r="G187" s="19"/>
      <c r="H187" s="18"/>
      <c r="I187" s="20"/>
      <c r="J187" s="18"/>
      <c r="K187" s="52"/>
      <c r="L187" s="19"/>
      <c r="M187" s="19"/>
      <c r="N187" s="19"/>
      <c r="O187" s="19"/>
      <c r="P187" s="84"/>
    </row>
    <row r="188" spans="1:16" s="222" customFormat="1" ht="67.5" customHeight="1" thickTop="1" thickBot="1">
      <c r="A188" s="19"/>
      <c r="B188" s="46"/>
      <c r="C188" s="49"/>
      <c r="D188" s="20"/>
      <c r="E188" s="20"/>
      <c r="F188" s="19"/>
      <c r="G188" s="19"/>
      <c r="H188" s="18"/>
      <c r="I188" s="20"/>
      <c r="J188" s="18"/>
      <c r="K188" s="52"/>
      <c r="L188" s="19"/>
      <c r="M188" s="19"/>
      <c r="N188" s="19"/>
      <c r="O188" s="19"/>
      <c r="P188" s="84"/>
    </row>
    <row r="189" spans="1:16" s="222" customFormat="1" ht="67.5" customHeight="1" thickTop="1" thickBot="1">
      <c r="A189" s="50"/>
      <c r="B189" s="52"/>
      <c r="C189" s="49"/>
      <c r="D189" s="20"/>
      <c r="E189" s="20"/>
      <c r="F189" s="19"/>
      <c r="G189" s="54"/>
      <c r="H189" s="18"/>
      <c r="I189" s="20"/>
      <c r="J189" s="18"/>
      <c r="K189" s="52"/>
      <c r="L189" s="19"/>
      <c r="M189" s="19"/>
      <c r="N189" s="19"/>
      <c r="O189" s="19"/>
      <c r="P189" s="84"/>
    </row>
    <row r="190" spans="1:16" s="222" customFormat="1" ht="67.5" customHeight="1" thickTop="1" thickBot="1">
      <c r="A190" s="19"/>
      <c r="B190" s="52"/>
      <c r="C190" s="49"/>
      <c r="D190" s="20"/>
      <c r="E190" s="20"/>
      <c r="F190" s="19"/>
      <c r="G190" s="19"/>
      <c r="H190" s="18"/>
      <c r="I190" s="20"/>
      <c r="J190" s="18"/>
      <c r="K190" s="52"/>
      <c r="L190" s="19"/>
      <c r="M190" s="19"/>
      <c r="N190" s="19"/>
      <c r="O190" s="19"/>
      <c r="P190" s="84"/>
    </row>
    <row r="191" spans="1:16" s="222" customFormat="1" ht="67.5" customHeight="1" thickTop="1" thickBot="1">
      <c r="A191" s="19"/>
      <c r="B191" s="46"/>
      <c r="C191" s="49"/>
      <c r="D191" s="20"/>
      <c r="E191" s="20"/>
      <c r="F191" s="221"/>
      <c r="G191" s="19"/>
      <c r="H191" s="18"/>
      <c r="I191" s="20"/>
      <c r="J191" s="18"/>
      <c r="K191" s="52"/>
      <c r="L191" s="19"/>
      <c r="M191" s="19"/>
      <c r="N191" s="19"/>
      <c r="O191" s="19"/>
      <c r="P191" s="84"/>
    </row>
    <row r="192" spans="1:16" s="222" customFormat="1" ht="67.5" customHeight="1" thickTop="1" thickBot="1">
      <c r="A192" s="50"/>
      <c r="B192" s="52"/>
      <c r="C192" s="49"/>
      <c r="D192" s="20"/>
      <c r="E192" s="20"/>
      <c r="F192" s="19"/>
      <c r="G192" s="50"/>
      <c r="H192" s="18"/>
      <c r="I192" s="20"/>
      <c r="J192" s="49"/>
      <c r="K192" s="52"/>
      <c r="L192" s="19"/>
      <c r="M192" s="19"/>
      <c r="N192" s="19"/>
      <c r="O192" s="19"/>
      <c r="P192" s="84"/>
    </row>
    <row r="193" spans="1:16" s="222" customFormat="1" ht="67.5" customHeight="1" thickTop="1" thickBot="1">
      <c r="A193" s="19"/>
      <c r="B193" s="52"/>
      <c r="C193" s="49"/>
      <c r="D193" s="20"/>
      <c r="E193" s="20"/>
      <c r="F193" s="18"/>
      <c r="G193" s="19"/>
      <c r="H193" s="18"/>
      <c r="I193" s="20"/>
      <c r="J193" s="18"/>
      <c r="K193" s="52"/>
      <c r="L193" s="19"/>
      <c r="M193" s="19"/>
      <c r="N193" s="19"/>
      <c r="O193" s="19"/>
      <c r="P193" s="84"/>
    </row>
    <row r="194" spans="1:16" s="222" customFormat="1" ht="67.5" customHeight="1" thickTop="1" thickBot="1">
      <c r="A194" s="19"/>
      <c r="B194" s="52"/>
      <c r="C194" s="49"/>
      <c r="D194" s="20"/>
      <c r="E194" s="20"/>
      <c r="F194" s="18"/>
      <c r="G194" s="19"/>
      <c r="H194" s="18"/>
      <c r="I194" s="20"/>
      <c r="J194" s="18"/>
      <c r="K194" s="52"/>
      <c r="L194" s="19"/>
      <c r="M194" s="19"/>
      <c r="N194" s="19"/>
      <c r="O194" s="19"/>
      <c r="P194" s="84"/>
    </row>
    <row r="195" spans="1:16" s="222" customFormat="1" ht="67.5" customHeight="1" thickTop="1" thickBot="1">
      <c r="A195" s="19"/>
      <c r="B195" s="52"/>
      <c r="C195" s="49"/>
      <c r="D195" s="20"/>
      <c r="E195" s="20"/>
      <c r="F195" s="18"/>
      <c r="G195" s="19"/>
      <c r="H195" s="18"/>
      <c r="I195" s="20"/>
      <c r="J195" s="18"/>
      <c r="K195" s="52"/>
      <c r="L195" s="19"/>
      <c r="M195" s="19"/>
      <c r="N195" s="19"/>
      <c r="O195" s="19"/>
      <c r="P195" s="84"/>
    </row>
    <row r="196" spans="1:16" s="222" customFormat="1" ht="67.5" customHeight="1" thickTop="1" thickBot="1">
      <c r="A196" s="19"/>
      <c r="B196" s="52"/>
      <c r="C196" s="49"/>
      <c r="D196" s="20"/>
      <c r="E196" s="20"/>
      <c r="F196" s="18"/>
      <c r="G196" s="19"/>
      <c r="H196" s="18"/>
      <c r="I196" s="20"/>
      <c r="J196" s="18"/>
      <c r="K196" s="52"/>
      <c r="L196" s="19"/>
      <c r="M196" s="19"/>
      <c r="N196" s="19"/>
      <c r="O196" s="19"/>
      <c r="P196" s="84"/>
    </row>
    <row r="197" spans="1:16" s="222" customFormat="1" ht="67.5" customHeight="1" thickTop="1" thickBot="1">
      <c r="A197" s="19"/>
      <c r="B197" s="52"/>
      <c r="C197" s="49"/>
      <c r="D197" s="20"/>
      <c r="E197" s="20"/>
      <c r="F197" s="18"/>
      <c r="G197" s="19"/>
      <c r="H197" s="18"/>
      <c r="I197" s="20"/>
      <c r="J197" s="18"/>
      <c r="K197" s="52"/>
      <c r="L197" s="19"/>
      <c r="M197" s="19"/>
      <c r="N197" s="19"/>
      <c r="O197" s="19"/>
      <c r="P197" s="84"/>
    </row>
    <row r="198" spans="1:16" s="222" customFormat="1" ht="67.5" customHeight="1" thickTop="1" thickBot="1">
      <c r="A198" s="19"/>
      <c r="B198" s="52"/>
      <c r="C198" s="49"/>
      <c r="D198" s="20"/>
      <c r="E198" s="20"/>
      <c r="F198" s="18"/>
      <c r="G198" s="19"/>
      <c r="H198" s="18"/>
      <c r="I198" s="20"/>
      <c r="J198" s="18"/>
      <c r="K198" s="52"/>
      <c r="L198" s="19"/>
      <c r="M198" s="19"/>
      <c r="N198" s="19"/>
      <c r="O198" s="19"/>
      <c r="P198" s="84"/>
    </row>
    <row r="199" spans="1:16" s="222" customFormat="1" ht="67.5" customHeight="1" thickTop="1" thickBot="1">
      <c r="A199" s="19"/>
      <c r="B199" s="52"/>
      <c r="C199" s="49"/>
      <c r="D199" s="20"/>
      <c r="E199" s="20"/>
      <c r="F199" s="18"/>
      <c r="G199" s="19"/>
      <c r="H199" s="18"/>
      <c r="I199" s="20"/>
      <c r="J199" s="18"/>
      <c r="K199" s="52"/>
      <c r="L199" s="19"/>
      <c r="M199" s="19"/>
      <c r="N199" s="19"/>
      <c r="O199" s="19"/>
      <c r="P199" s="84"/>
    </row>
    <row r="200" spans="1:16" s="222" customFormat="1" ht="67.5" customHeight="1" thickTop="1" thickBot="1">
      <c r="A200" s="50"/>
      <c r="B200" s="52"/>
      <c r="C200" s="49"/>
      <c r="D200" s="22"/>
      <c r="E200" s="22"/>
      <c r="F200" s="18"/>
      <c r="G200" s="50"/>
      <c r="H200" s="18"/>
      <c r="I200" s="20"/>
      <c r="J200" s="49"/>
      <c r="K200" s="52"/>
      <c r="L200" s="19"/>
      <c r="M200" s="19"/>
      <c r="N200" s="19"/>
      <c r="O200" s="19"/>
      <c r="P200" s="84"/>
    </row>
    <row r="201" spans="1:16" s="222" customFormat="1" ht="67.5" customHeight="1" thickTop="1" thickBot="1">
      <c r="A201" s="19"/>
      <c r="B201" s="52"/>
      <c r="C201" s="49"/>
      <c r="D201" s="20"/>
      <c r="E201" s="20"/>
      <c r="F201" s="18"/>
      <c r="G201" s="19"/>
      <c r="H201" s="18"/>
      <c r="I201" s="20"/>
      <c r="J201" s="18"/>
      <c r="K201" s="52"/>
      <c r="L201" s="19"/>
      <c r="M201" s="19"/>
      <c r="N201" s="84"/>
      <c r="O201" s="84"/>
      <c r="P201" s="84"/>
    </row>
    <row r="202" spans="1:16" s="222" customFormat="1" ht="67.5" customHeight="1" thickTop="1" thickBot="1">
      <c r="A202" s="19"/>
      <c r="B202" s="52"/>
      <c r="C202" s="49"/>
      <c r="D202" s="20"/>
      <c r="E202" s="20"/>
      <c r="F202" s="18"/>
      <c r="G202" s="55"/>
      <c r="H202" s="18"/>
      <c r="I202" s="20"/>
      <c r="J202" s="18"/>
      <c r="K202" s="52"/>
      <c r="L202" s="19"/>
      <c r="M202" s="19"/>
      <c r="N202" s="84"/>
      <c r="O202" s="84"/>
      <c r="P202" s="84"/>
    </row>
    <row r="203" spans="1:16" s="222" customFormat="1" ht="67.5" customHeight="1" thickTop="1" thickBot="1">
      <c r="A203" s="50"/>
      <c r="B203" s="52"/>
      <c r="C203" s="49"/>
      <c r="D203" s="20"/>
      <c r="E203" s="20"/>
      <c r="F203" s="18"/>
      <c r="G203" s="19"/>
      <c r="H203" s="18"/>
      <c r="I203" s="20"/>
      <c r="J203" s="18"/>
      <c r="K203" s="52"/>
      <c r="L203" s="19"/>
      <c r="M203" s="19"/>
      <c r="N203" s="84"/>
      <c r="O203" s="84"/>
      <c r="P203" s="84"/>
    </row>
    <row r="204" spans="1:16" s="222" customFormat="1" ht="67.5" customHeight="1" thickTop="1" thickBot="1">
      <c r="A204" s="19"/>
      <c r="B204" s="52"/>
      <c r="C204" s="49"/>
      <c r="D204" s="20"/>
      <c r="E204" s="20"/>
      <c r="F204" s="18"/>
      <c r="G204" s="19"/>
      <c r="H204" s="18"/>
      <c r="I204" s="20"/>
      <c r="J204" s="18"/>
      <c r="K204" s="52"/>
      <c r="L204" s="19"/>
      <c r="M204" s="19"/>
      <c r="N204" s="84"/>
      <c r="O204" s="84"/>
      <c r="P204" s="84"/>
    </row>
    <row r="205" spans="1:16" s="222" customFormat="1" ht="67.5" customHeight="1" thickTop="1" thickBot="1">
      <c r="A205" s="19"/>
      <c r="B205" s="52"/>
      <c r="C205" s="49"/>
      <c r="D205" s="20"/>
      <c r="E205" s="20"/>
      <c r="F205" s="18"/>
      <c r="G205" s="19"/>
      <c r="H205" s="18"/>
      <c r="I205" s="20"/>
      <c r="J205" s="18"/>
      <c r="K205" s="52"/>
      <c r="L205" s="19"/>
      <c r="M205" s="19"/>
      <c r="N205" s="84"/>
      <c r="O205" s="84"/>
      <c r="P205" s="84"/>
    </row>
    <row r="206" spans="1:16" s="222" customFormat="1" ht="67.5" customHeight="1" thickTop="1" thickBot="1">
      <c r="A206" s="50"/>
      <c r="B206" s="52"/>
      <c r="C206" s="49"/>
      <c r="D206" s="20"/>
      <c r="E206" s="20"/>
      <c r="F206" s="18"/>
      <c r="G206" s="19"/>
      <c r="H206" s="18"/>
      <c r="I206" s="20"/>
      <c r="J206" s="18"/>
      <c r="K206" s="52"/>
      <c r="L206" s="19"/>
      <c r="M206" s="19"/>
      <c r="N206" s="84"/>
      <c r="O206" s="84"/>
      <c r="P206" s="84"/>
    </row>
    <row r="207" spans="1:16" s="222" customFormat="1" ht="67.5" customHeight="1" thickTop="1" thickBot="1">
      <c r="A207" s="19"/>
      <c r="B207" s="52"/>
      <c r="C207" s="49"/>
      <c r="D207" s="20"/>
      <c r="E207" s="20"/>
      <c r="F207" s="18"/>
      <c r="G207" s="19"/>
      <c r="H207" s="18"/>
      <c r="I207" s="20"/>
      <c r="J207" s="18"/>
      <c r="K207" s="52"/>
      <c r="L207" s="19"/>
      <c r="M207" s="19"/>
      <c r="N207" s="84"/>
      <c r="O207" s="84"/>
      <c r="P207" s="84"/>
    </row>
    <row r="208" spans="1:16" s="222" customFormat="1" ht="67.5" customHeight="1" thickTop="1" thickBot="1">
      <c r="A208" s="19"/>
      <c r="B208" s="52"/>
      <c r="C208" s="49"/>
      <c r="D208" s="20"/>
      <c r="E208" s="20"/>
      <c r="F208" s="19"/>
      <c r="G208" s="19"/>
      <c r="H208" s="18"/>
      <c r="I208" s="20"/>
      <c r="J208" s="18"/>
      <c r="K208" s="52"/>
      <c r="L208" s="19"/>
      <c r="M208" s="19"/>
      <c r="N208" s="84"/>
      <c r="O208" s="84"/>
      <c r="P208" s="84"/>
    </row>
    <row r="209" spans="1:17" s="222" customFormat="1" ht="67.5" customHeight="1" thickTop="1" thickBot="1">
      <c r="A209" s="50"/>
      <c r="B209" s="52"/>
      <c r="C209" s="49"/>
      <c r="D209" s="20"/>
      <c r="E209" s="20"/>
      <c r="F209" s="18"/>
      <c r="G209" s="19"/>
      <c r="H209" s="18"/>
      <c r="I209" s="20"/>
      <c r="J209" s="18"/>
      <c r="K209" s="52"/>
      <c r="L209" s="19"/>
      <c r="M209" s="19"/>
      <c r="N209" s="84"/>
      <c r="O209" s="84"/>
      <c r="P209" s="84"/>
    </row>
    <row r="210" spans="1:17" s="222" customFormat="1" ht="67.5" customHeight="1" thickTop="1" thickBot="1">
      <c r="A210" s="19"/>
      <c r="B210" s="52"/>
      <c r="C210" s="49"/>
      <c r="D210" s="20"/>
      <c r="E210" s="20"/>
      <c r="F210" s="19"/>
      <c r="G210" s="19"/>
      <c r="H210" s="18"/>
      <c r="I210" s="20"/>
      <c r="J210" s="18"/>
      <c r="K210" s="52"/>
      <c r="L210" s="19"/>
      <c r="M210" s="19"/>
      <c r="N210" s="84"/>
      <c r="O210" s="84"/>
      <c r="P210" s="84"/>
    </row>
    <row r="211" spans="1:17" s="222" customFormat="1" ht="67.5" customHeight="1" thickTop="1" thickBot="1">
      <c r="A211" s="19"/>
      <c r="B211" s="52"/>
      <c r="C211" s="49"/>
      <c r="D211" s="20"/>
      <c r="E211" s="20"/>
      <c r="F211" s="19"/>
      <c r="G211" s="19"/>
      <c r="H211" s="18"/>
      <c r="I211" s="20"/>
      <c r="J211" s="18"/>
      <c r="K211" s="52"/>
      <c r="L211" s="19"/>
      <c r="M211" s="19"/>
      <c r="N211" s="84"/>
      <c r="O211" s="84"/>
      <c r="P211" s="84"/>
    </row>
    <row r="212" spans="1:17" s="222" customFormat="1" ht="67.5" customHeight="1" thickTop="1" thickBot="1">
      <c r="A212" s="19"/>
      <c r="B212" s="52"/>
      <c r="C212" s="49"/>
      <c r="D212" s="20"/>
      <c r="E212" s="20"/>
      <c r="F212" s="19"/>
      <c r="G212" s="19"/>
      <c r="H212" s="18"/>
      <c r="I212" s="20"/>
      <c r="J212" s="18"/>
      <c r="K212" s="52"/>
      <c r="L212" s="19"/>
      <c r="M212" s="19"/>
      <c r="N212" s="84"/>
      <c r="O212" s="84"/>
      <c r="P212" s="84"/>
    </row>
    <row r="213" spans="1:17" s="222" customFormat="1" ht="67.5" customHeight="1" thickTop="1" thickBot="1">
      <c r="A213" s="50"/>
      <c r="B213" s="52"/>
      <c r="C213" s="49"/>
      <c r="D213" s="20"/>
      <c r="E213" s="20"/>
      <c r="F213" s="19"/>
      <c r="G213" s="19"/>
      <c r="H213" s="18"/>
      <c r="I213" s="20"/>
      <c r="J213" s="18"/>
      <c r="K213" s="52"/>
      <c r="L213" s="19"/>
      <c r="M213" s="19"/>
      <c r="N213" s="84"/>
      <c r="O213" s="84"/>
      <c r="P213" s="84"/>
    </row>
    <row r="214" spans="1:17" s="222" customFormat="1" ht="67.5" customHeight="1" thickTop="1" thickBot="1">
      <c r="A214" s="19"/>
      <c r="B214" s="52"/>
      <c r="C214" s="49"/>
      <c r="D214" s="20"/>
      <c r="E214" s="20"/>
      <c r="F214" s="19"/>
      <c r="G214" s="19"/>
      <c r="H214" s="18"/>
      <c r="I214" s="20"/>
      <c r="J214" s="18"/>
      <c r="K214" s="52"/>
      <c r="L214" s="19"/>
      <c r="M214" s="19"/>
      <c r="N214" s="84"/>
      <c r="O214" s="84"/>
      <c r="P214" s="84"/>
    </row>
    <row r="215" spans="1:17" s="222" customFormat="1" ht="67.5" customHeight="1" thickTop="1" thickBot="1">
      <c r="A215" s="19"/>
      <c r="B215" s="52"/>
      <c r="C215" s="49"/>
      <c r="D215" s="20"/>
      <c r="E215" s="20"/>
      <c r="F215" s="19"/>
      <c r="G215" s="19"/>
      <c r="H215" s="18"/>
      <c r="I215" s="20"/>
      <c r="J215" s="18"/>
      <c r="K215" s="52"/>
      <c r="L215" s="19"/>
      <c r="M215" s="19"/>
      <c r="N215" s="84"/>
      <c r="O215" s="84"/>
      <c r="P215" s="84"/>
    </row>
    <row r="216" spans="1:17" s="222" customFormat="1" ht="67.5" customHeight="1" thickTop="1" thickBot="1">
      <c r="A216" s="19"/>
      <c r="B216" s="52"/>
      <c r="C216" s="49"/>
      <c r="D216" s="20"/>
      <c r="E216" s="19"/>
      <c r="F216" s="18"/>
      <c r="G216" s="19"/>
      <c r="H216" s="18"/>
      <c r="I216" s="20"/>
      <c r="J216" s="18"/>
      <c r="K216" s="52"/>
      <c r="L216" s="19"/>
      <c r="M216" s="19"/>
      <c r="N216" s="84"/>
      <c r="O216" s="84"/>
      <c r="P216" s="84"/>
    </row>
    <row r="217" spans="1:17" s="222" customFormat="1" ht="67.5" customHeight="1" thickTop="1" thickBot="1">
      <c r="A217" s="50"/>
      <c r="B217" s="52"/>
      <c r="C217" s="49"/>
      <c r="D217" s="20"/>
      <c r="E217" s="20"/>
      <c r="F217" s="18"/>
      <c r="G217" s="19"/>
      <c r="H217" s="18"/>
      <c r="I217" s="20"/>
      <c r="J217" s="18"/>
      <c r="K217" s="52"/>
      <c r="L217" s="19"/>
      <c r="M217" s="19"/>
      <c r="N217" s="84"/>
      <c r="O217" s="84"/>
      <c r="P217" s="84"/>
    </row>
    <row r="218" spans="1:17" s="227" customFormat="1" ht="67.5" customHeight="1" thickTop="1" thickBot="1">
      <c r="A218" s="27"/>
      <c r="B218" s="28"/>
      <c r="C218" s="29"/>
      <c r="D218" s="27"/>
      <c r="E218" s="27"/>
      <c r="F218" s="27"/>
      <c r="G218" s="27"/>
      <c r="H218" s="31"/>
      <c r="I218" s="27"/>
      <c r="J218" s="31"/>
      <c r="K218" s="28"/>
      <c r="L218" s="27"/>
      <c r="M218" s="27"/>
      <c r="N218" s="213"/>
      <c r="O218" s="213"/>
      <c r="P218" s="213"/>
    </row>
    <row r="219" spans="1:17" s="222" customFormat="1" ht="67.5" customHeight="1" thickTop="1" thickBot="1">
      <c r="A219" s="19"/>
      <c r="B219" s="52"/>
      <c r="C219" s="49"/>
      <c r="D219" s="20"/>
      <c r="E219" s="20"/>
      <c r="F219" s="19"/>
      <c r="G219" s="19"/>
      <c r="H219" s="18"/>
      <c r="I219" s="20"/>
      <c r="J219" s="18"/>
      <c r="K219" s="52"/>
      <c r="L219" s="19"/>
      <c r="M219" s="19"/>
      <c r="N219" s="84"/>
      <c r="O219" s="84"/>
      <c r="P219" s="84"/>
    </row>
    <row r="220" spans="1:17" s="222" customFormat="1" ht="67.5" customHeight="1" thickTop="1" thickBot="1">
      <c r="A220" s="19"/>
      <c r="B220" s="52"/>
      <c r="C220" s="49"/>
      <c r="D220" s="20"/>
      <c r="E220" s="20"/>
      <c r="F220" s="19"/>
      <c r="G220" s="19"/>
      <c r="H220" s="18"/>
      <c r="I220" s="20"/>
      <c r="J220" s="18"/>
      <c r="K220" s="52"/>
      <c r="L220" s="19"/>
      <c r="M220" s="19"/>
      <c r="N220" s="84"/>
      <c r="O220" s="84"/>
      <c r="P220" s="84"/>
    </row>
    <row r="221" spans="1:17" s="227" customFormat="1" ht="67.5" customHeight="1" thickTop="1" thickBot="1">
      <c r="A221" s="56"/>
      <c r="B221" s="32"/>
      <c r="C221" s="29"/>
      <c r="D221" s="27"/>
      <c r="E221" s="27"/>
      <c r="F221" s="27"/>
      <c r="G221" s="27"/>
      <c r="H221" s="31"/>
      <c r="I221" s="27"/>
      <c r="J221" s="31"/>
      <c r="K221" s="28"/>
      <c r="L221" s="27"/>
      <c r="M221" s="27"/>
      <c r="N221" s="213"/>
      <c r="O221" s="213"/>
      <c r="P221" s="228"/>
      <c r="Q221" s="229"/>
    </row>
    <row r="222" spans="1:17" s="222" customFormat="1" ht="67.5" customHeight="1" thickTop="1" thickBot="1">
      <c r="A222" s="19"/>
      <c r="B222" s="52"/>
      <c r="C222" s="49"/>
      <c r="D222" s="20"/>
      <c r="E222" s="20"/>
      <c r="F222" s="19"/>
      <c r="G222" s="19"/>
      <c r="H222" s="18"/>
      <c r="I222" s="20"/>
      <c r="J222" s="18"/>
      <c r="K222" s="52"/>
      <c r="L222" s="19"/>
      <c r="M222" s="19"/>
      <c r="N222" s="84"/>
      <c r="O222" s="84"/>
      <c r="P222" s="84"/>
    </row>
    <row r="223" spans="1:17" s="222" customFormat="1" ht="67.5" customHeight="1" thickTop="1" thickBot="1">
      <c r="A223" s="19"/>
      <c r="B223" s="52"/>
      <c r="C223" s="49"/>
      <c r="D223" s="20"/>
      <c r="E223" s="20"/>
      <c r="F223" s="19"/>
      <c r="G223" s="19"/>
      <c r="H223" s="18"/>
      <c r="I223" s="20"/>
      <c r="J223" s="18"/>
      <c r="K223" s="52"/>
      <c r="L223" s="19"/>
      <c r="M223" s="19"/>
      <c r="N223" s="84"/>
      <c r="O223" s="84"/>
      <c r="P223" s="84"/>
    </row>
    <row r="224" spans="1:17" s="222" customFormat="1" ht="67.5" customHeight="1" thickTop="1" thickBot="1">
      <c r="A224" s="19"/>
      <c r="B224" s="52"/>
      <c r="C224" s="49"/>
      <c r="D224" s="20"/>
      <c r="E224" s="20"/>
      <c r="F224" s="18"/>
      <c r="G224" s="19"/>
      <c r="H224" s="18"/>
      <c r="I224" s="20"/>
      <c r="J224" s="18"/>
      <c r="K224" s="52"/>
      <c r="L224" s="19"/>
      <c r="M224" s="19"/>
      <c r="N224" s="84"/>
      <c r="O224" s="84"/>
      <c r="P224" s="84"/>
    </row>
    <row r="225" spans="1:16" s="222" customFormat="1" ht="67.5" customHeight="1" thickTop="1" thickBot="1">
      <c r="A225" s="50"/>
      <c r="B225" s="52"/>
      <c r="C225" s="49"/>
      <c r="D225" s="20"/>
      <c r="E225" s="20"/>
      <c r="F225" s="18"/>
      <c r="G225" s="19"/>
      <c r="H225" s="18"/>
      <c r="I225" s="20"/>
      <c r="J225" s="18"/>
      <c r="K225" s="52"/>
      <c r="L225" s="19"/>
      <c r="M225" s="19"/>
      <c r="N225" s="84"/>
      <c r="O225" s="84"/>
      <c r="P225" s="84"/>
    </row>
    <row r="226" spans="1:16" s="222" customFormat="1" ht="67.5" customHeight="1" thickTop="1" thickBot="1">
      <c r="A226" s="19"/>
      <c r="B226" s="52"/>
      <c r="C226" s="49"/>
      <c r="D226" s="20"/>
      <c r="E226" s="20"/>
      <c r="F226" s="18"/>
      <c r="G226" s="19"/>
      <c r="H226" s="18"/>
      <c r="I226" s="20"/>
      <c r="J226" s="18"/>
      <c r="K226" s="52"/>
      <c r="L226" s="19"/>
      <c r="M226" s="19"/>
      <c r="N226" s="84"/>
      <c r="O226" s="84"/>
      <c r="P226" s="84"/>
    </row>
    <row r="227" spans="1:16" s="222" customFormat="1" ht="67.5" customHeight="1" thickTop="1" thickBot="1">
      <c r="A227" s="19"/>
      <c r="B227" s="52"/>
      <c r="C227" s="49"/>
      <c r="D227" s="20"/>
      <c r="E227" s="20"/>
      <c r="F227" s="18"/>
      <c r="G227" s="19"/>
      <c r="H227" s="18"/>
      <c r="I227" s="20"/>
      <c r="J227" s="18"/>
      <c r="K227" s="52"/>
      <c r="L227" s="19"/>
      <c r="M227" s="19"/>
      <c r="N227" s="84"/>
      <c r="O227" s="84"/>
      <c r="P227" s="84"/>
    </row>
    <row r="228" spans="1:16" s="222" customFormat="1" ht="67.5" customHeight="1" thickTop="1" thickBot="1">
      <c r="A228" s="19"/>
      <c r="B228" s="52"/>
      <c r="C228" s="49"/>
      <c r="D228" s="20"/>
      <c r="E228" s="20"/>
      <c r="F228" s="18"/>
      <c r="G228" s="19"/>
      <c r="H228" s="18"/>
      <c r="I228" s="20"/>
      <c r="J228" s="18"/>
      <c r="K228" s="52"/>
      <c r="L228" s="19"/>
      <c r="M228" s="19"/>
      <c r="N228" s="84"/>
      <c r="O228" s="84"/>
      <c r="P228" s="84"/>
    </row>
    <row r="229" spans="1:16" s="222" customFormat="1" ht="67.5" customHeight="1" thickTop="1" thickBot="1">
      <c r="A229" s="50"/>
      <c r="B229" s="52"/>
      <c r="C229" s="49"/>
      <c r="D229" s="20"/>
      <c r="E229" s="20"/>
      <c r="F229" s="18"/>
      <c r="G229" s="19"/>
      <c r="H229" s="18"/>
      <c r="I229" s="20"/>
      <c r="J229" s="18"/>
      <c r="K229" s="52"/>
      <c r="L229" s="19"/>
      <c r="M229" s="19"/>
      <c r="N229" s="84"/>
      <c r="O229" s="84"/>
      <c r="P229" s="84"/>
    </row>
    <row r="230" spans="1:16" s="222" customFormat="1" ht="67.5" customHeight="1" thickTop="1" thickBot="1">
      <c r="A230" s="19"/>
      <c r="B230" s="52"/>
      <c r="C230" s="49"/>
      <c r="D230" s="20"/>
      <c r="E230" s="20"/>
      <c r="F230" s="18"/>
      <c r="G230" s="19"/>
      <c r="H230" s="18"/>
      <c r="I230" s="20"/>
      <c r="J230" s="18"/>
      <c r="K230" s="52"/>
      <c r="L230" s="19"/>
      <c r="M230" s="19"/>
      <c r="N230" s="84"/>
      <c r="O230" s="84"/>
      <c r="P230" s="84"/>
    </row>
    <row r="231" spans="1:16" s="222" customFormat="1" ht="67.5" customHeight="1" thickTop="1" thickBot="1">
      <c r="A231" s="19"/>
      <c r="B231" s="46"/>
      <c r="C231" s="49"/>
      <c r="D231" s="20"/>
      <c r="E231" s="20"/>
      <c r="F231" s="19"/>
      <c r="G231" s="19"/>
      <c r="H231" s="18"/>
      <c r="I231" s="20"/>
      <c r="J231" s="18"/>
      <c r="K231" s="52"/>
      <c r="L231" s="19"/>
      <c r="M231" s="19"/>
      <c r="N231" s="84"/>
      <c r="O231" s="84"/>
      <c r="P231" s="84"/>
    </row>
    <row r="232" spans="1:16" s="227" customFormat="1" ht="67.5" customHeight="1" thickTop="1" thickBot="1">
      <c r="A232" s="27"/>
      <c r="B232" s="28"/>
      <c r="C232" s="29"/>
      <c r="D232" s="30"/>
      <c r="E232" s="30"/>
      <c r="F232" s="27"/>
      <c r="G232" s="27"/>
      <c r="H232" s="31"/>
      <c r="I232" s="30"/>
      <c r="J232" s="31"/>
      <c r="K232" s="28"/>
      <c r="L232" s="27"/>
      <c r="M232" s="27"/>
      <c r="N232" s="213"/>
      <c r="O232" s="213"/>
      <c r="P232" s="213"/>
    </row>
    <row r="233" spans="1:16" s="222" customFormat="1" ht="67.5" customHeight="1" thickTop="1" thickBot="1">
      <c r="A233" s="19"/>
      <c r="B233" s="46"/>
      <c r="C233" s="49"/>
      <c r="D233" s="20"/>
      <c r="E233" s="20"/>
      <c r="F233" s="19"/>
      <c r="G233" s="19"/>
      <c r="H233" s="18"/>
      <c r="I233" s="20"/>
      <c r="J233" s="18"/>
      <c r="K233" s="52"/>
      <c r="L233" s="19"/>
      <c r="M233" s="19"/>
      <c r="N233" s="84"/>
      <c r="O233" s="84"/>
      <c r="P233" s="84"/>
    </row>
    <row r="234" spans="1:16" s="222" customFormat="1" ht="67.5" customHeight="1" thickTop="1" thickBot="1">
      <c r="A234" s="53"/>
      <c r="B234" s="46"/>
      <c r="C234" s="19"/>
      <c r="D234" s="20"/>
      <c r="E234" s="20"/>
      <c r="F234" s="19"/>
      <c r="G234" s="19"/>
      <c r="H234" s="19"/>
      <c r="I234" s="20"/>
      <c r="J234" s="18"/>
      <c r="K234" s="108"/>
      <c r="L234" s="19"/>
      <c r="M234" s="19"/>
      <c r="N234" s="84"/>
      <c r="O234" s="84"/>
      <c r="P234" s="84"/>
    </row>
    <row r="235" spans="1:16" s="222" customFormat="1" ht="67.5" customHeight="1" thickTop="1" thickBot="1">
      <c r="A235" s="53"/>
      <c r="B235" s="46"/>
      <c r="C235" s="19"/>
      <c r="D235" s="20"/>
      <c r="E235" s="20"/>
      <c r="F235" s="19"/>
      <c r="G235" s="19"/>
      <c r="H235" s="19"/>
      <c r="I235" s="20"/>
      <c r="J235" s="18"/>
      <c r="K235" s="108"/>
      <c r="L235" s="19"/>
      <c r="M235" s="19"/>
      <c r="N235" s="84"/>
      <c r="O235" s="84"/>
      <c r="P235" s="84"/>
    </row>
    <row r="236" spans="1:16" s="222" customFormat="1" ht="67.5" customHeight="1" thickTop="1" thickBot="1">
      <c r="A236" s="53"/>
      <c r="B236" s="46"/>
      <c r="C236" s="19"/>
      <c r="D236" s="20"/>
      <c r="E236" s="20"/>
      <c r="F236" s="19"/>
      <c r="G236" s="19"/>
      <c r="H236" s="19"/>
      <c r="I236" s="20"/>
      <c r="J236" s="18"/>
      <c r="K236" s="108"/>
      <c r="L236" s="19"/>
      <c r="M236" s="19"/>
      <c r="N236" s="84"/>
      <c r="O236" s="84"/>
      <c r="P236" s="84"/>
    </row>
    <row r="237" spans="1:16" s="222" customFormat="1" ht="67.5" customHeight="1" thickTop="1" thickBot="1">
      <c r="A237" s="53"/>
      <c r="B237" s="46"/>
      <c r="C237" s="19"/>
      <c r="D237" s="20"/>
      <c r="E237" s="20"/>
      <c r="F237" s="19"/>
      <c r="G237" s="19"/>
      <c r="H237" s="19"/>
      <c r="I237" s="20"/>
      <c r="J237" s="18"/>
      <c r="K237" s="108"/>
      <c r="L237" s="19"/>
      <c r="M237" s="19"/>
      <c r="N237" s="84"/>
      <c r="O237" s="84"/>
      <c r="P237" s="84"/>
    </row>
    <row r="238" spans="1:16" s="222" customFormat="1" ht="67.5" customHeight="1" thickTop="1" thickBot="1">
      <c r="A238" s="53"/>
      <c r="B238" s="46"/>
      <c r="C238" s="19"/>
      <c r="D238" s="20"/>
      <c r="E238" s="20"/>
      <c r="F238" s="19"/>
      <c r="G238" s="19"/>
      <c r="H238" s="19"/>
      <c r="I238" s="20"/>
      <c r="J238" s="18"/>
      <c r="K238" s="108"/>
      <c r="L238" s="19"/>
      <c r="M238" s="19"/>
      <c r="N238" s="84"/>
      <c r="O238" s="84"/>
      <c r="P238" s="84"/>
    </row>
    <row r="239" spans="1:16" s="222" customFormat="1" ht="67.5" customHeight="1" thickTop="1" thickBot="1">
      <c r="A239" s="53"/>
      <c r="B239" s="46"/>
      <c r="C239" s="19"/>
      <c r="D239" s="20"/>
      <c r="E239" s="20"/>
      <c r="F239" s="19"/>
      <c r="G239" s="19"/>
      <c r="H239" s="19"/>
      <c r="I239" s="20"/>
      <c r="J239" s="18"/>
      <c r="K239" s="108"/>
      <c r="L239" s="19"/>
      <c r="M239" s="19"/>
      <c r="N239" s="84"/>
      <c r="O239" s="84"/>
      <c r="P239" s="84"/>
    </row>
    <row r="240" spans="1:16" s="222" customFormat="1" ht="67.5" customHeight="1" thickTop="1" thickBot="1">
      <c r="A240" s="53"/>
      <c r="B240" s="46"/>
      <c r="C240" s="19"/>
      <c r="D240" s="20"/>
      <c r="E240" s="20"/>
      <c r="F240" s="19"/>
      <c r="G240" s="19"/>
      <c r="H240" s="19"/>
      <c r="I240" s="20"/>
      <c r="J240" s="18"/>
      <c r="K240" s="108"/>
      <c r="L240" s="19"/>
      <c r="M240" s="19"/>
      <c r="N240" s="84"/>
      <c r="O240" s="84"/>
      <c r="P240" s="84"/>
    </row>
    <row r="241" spans="1:16" s="222" customFormat="1" ht="67.5" customHeight="1" thickTop="1" thickBot="1">
      <c r="A241" s="53"/>
      <c r="B241" s="46"/>
      <c r="C241" s="19"/>
      <c r="D241" s="20"/>
      <c r="E241" s="20"/>
      <c r="F241" s="19"/>
      <c r="G241" s="19"/>
      <c r="H241" s="19"/>
      <c r="I241" s="20"/>
      <c r="J241" s="18"/>
      <c r="K241" s="108"/>
      <c r="L241" s="19"/>
      <c r="M241" s="19"/>
      <c r="N241" s="84"/>
      <c r="O241" s="84"/>
      <c r="P241" s="84"/>
    </row>
    <row r="242" spans="1:16" s="222" customFormat="1" ht="67.5" customHeight="1" thickTop="1" thickBot="1">
      <c r="A242" s="53"/>
      <c r="B242" s="46"/>
      <c r="C242" s="19"/>
      <c r="D242" s="20"/>
      <c r="E242" s="20"/>
      <c r="F242" s="19"/>
      <c r="G242" s="19"/>
      <c r="H242" s="19"/>
      <c r="I242" s="20"/>
      <c r="J242" s="18"/>
      <c r="K242" s="108"/>
      <c r="L242" s="19"/>
      <c r="M242" s="19"/>
      <c r="N242" s="84"/>
      <c r="O242" s="84"/>
      <c r="P242" s="84"/>
    </row>
    <row r="243" spans="1:16" s="222" customFormat="1" ht="67.5" customHeight="1" thickTop="1" thickBot="1">
      <c r="A243" s="53"/>
      <c r="B243" s="46"/>
      <c r="C243" s="19"/>
      <c r="D243" s="20"/>
      <c r="E243" s="20"/>
      <c r="F243" s="19"/>
      <c r="G243" s="19"/>
      <c r="H243" s="19"/>
      <c r="I243" s="20"/>
      <c r="J243" s="18"/>
      <c r="K243" s="108"/>
      <c r="L243" s="19"/>
      <c r="M243" s="19"/>
      <c r="N243" s="84"/>
      <c r="O243" s="84"/>
      <c r="P243" s="84"/>
    </row>
    <row r="244" spans="1:16" s="222" customFormat="1" ht="67.5" customHeight="1" thickTop="1" thickBot="1">
      <c r="A244" s="53"/>
      <c r="B244" s="46"/>
      <c r="C244" s="19"/>
      <c r="D244" s="20"/>
      <c r="E244" s="20"/>
      <c r="F244" s="19"/>
      <c r="G244" s="19"/>
      <c r="H244" s="19"/>
      <c r="I244" s="20"/>
      <c r="J244" s="18"/>
      <c r="K244" s="108"/>
      <c r="L244" s="19"/>
      <c r="M244" s="19"/>
      <c r="N244" s="84"/>
      <c r="O244" s="84"/>
      <c r="P244" s="84"/>
    </row>
    <row r="245" spans="1:16" s="222" customFormat="1" ht="67.5" customHeight="1" thickTop="1" thickBot="1">
      <c r="A245" s="53"/>
      <c r="B245" s="46"/>
      <c r="C245" s="19"/>
      <c r="D245" s="20"/>
      <c r="E245" s="20"/>
      <c r="F245" s="19"/>
      <c r="G245" s="19"/>
      <c r="H245" s="19"/>
      <c r="I245" s="20"/>
      <c r="J245" s="18"/>
      <c r="K245" s="108"/>
      <c r="L245" s="19"/>
      <c r="M245" s="19"/>
      <c r="N245" s="84"/>
      <c r="O245" s="84"/>
      <c r="P245" s="84"/>
    </row>
    <row r="246" spans="1:16" s="222" customFormat="1" ht="67.5" customHeight="1" thickTop="1" thickBot="1">
      <c r="A246" s="53"/>
      <c r="B246" s="46"/>
      <c r="C246" s="19"/>
      <c r="D246" s="20"/>
      <c r="E246" s="20"/>
      <c r="F246" s="19"/>
      <c r="G246" s="19"/>
      <c r="H246" s="19"/>
      <c r="I246" s="20"/>
      <c r="J246" s="18"/>
      <c r="K246" s="108"/>
      <c r="L246" s="19"/>
      <c r="M246" s="19"/>
      <c r="N246" s="84"/>
      <c r="O246" s="84"/>
      <c r="P246" s="84"/>
    </row>
    <row r="247" spans="1:16" s="222" customFormat="1" ht="67.5" customHeight="1" thickTop="1" thickBot="1">
      <c r="A247" s="53"/>
      <c r="B247" s="46"/>
      <c r="C247" s="19"/>
      <c r="D247" s="20"/>
      <c r="E247" s="20"/>
      <c r="F247" s="19"/>
      <c r="G247" s="19"/>
      <c r="H247" s="19"/>
      <c r="I247" s="20"/>
      <c r="J247" s="18"/>
      <c r="K247" s="108"/>
      <c r="L247" s="19"/>
      <c r="M247" s="19"/>
      <c r="N247" s="84"/>
      <c r="O247" s="84"/>
      <c r="P247" s="84"/>
    </row>
    <row r="248" spans="1:16" s="222" customFormat="1" ht="67.5" customHeight="1" thickTop="1" thickBot="1">
      <c r="A248" s="53"/>
      <c r="B248" s="46"/>
      <c r="C248" s="19"/>
      <c r="D248" s="20"/>
      <c r="E248" s="20"/>
      <c r="F248" s="19"/>
      <c r="G248" s="19"/>
      <c r="H248" s="19"/>
      <c r="I248" s="20"/>
      <c r="J248" s="18"/>
      <c r="K248" s="108"/>
      <c r="L248" s="19"/>
      <c r="M248" s="19"/>
      <c r="N248" s="84"/>
      <c r="O248" s="84"/>
      <c r="P248" s="84"/>
    </row>
    <row r="249" spans="1:16" s="222" customFormat="1" ht="67.5" customHeight="1" thickTop="1" thickBot="1">
      <c r="A249" s="53"/>
      <c r="B249" s="46"/>
      <c r="C249" s="19"/>
      <c r="D249" s="20"/>
      <c r="E249" s="20"/>
      <c r="F249" s="19"/>
      <c r="G249" s="19"/>
      <c r="H249" s="19"/>
      <c r="I249" s="20"/>
      <c r="J249" s="18"/>
      <c r="K249" s="108"/>
      <c r="L249" s="19"/>
      <c r="M249" s="19"/>
      <c r="N249" s="84"/>
      <c r="O249" s="84"/>
      <c r="P249" s="84"/>
    </row>
    <row r="250" spans="1:16" s="222" customFormat="1" ht="67.5" customHeight="1" thickTop="1" thickBot="1">
      <c r="A250" s="53"/>
      <c r="B250" s="46"/>
      <c r="C250" s="19"/>
      <c r="D250" s="20"/>
      <c r="E250" s="20"/>
      <c r="F250" s="19"/>
      <c r="G250" s="19"/>
      <c r="H250" s="19"/>
      <c r="I250" s="20"/>
      <c r="J250" s="18"/>
      <c r="K250" s="108"/>
      <c r="L250" s="19"/>
      <c r="M250" s="19"/>
      <c r="N250" s="84"/>
      <c r="O250" s="84"/>
      <c r="P250" s="84"/>
    </row>
    <row r="251" spans="1:16" s="222" customFormat="1" ht="67.5" customHeight="1" thickTop="1" thickBot="1">
      <c r="A251" s="53"/>
      <c r="B251" s="46"/>
      <c r="C251" s="19"/>
      <c r="D251" s="20"/>
      <c r="E251" s="20"/>
      <c r="F251" s="19"/>
      <c r="G251" s="19"/>
      <c r="H251" s="19"/>
      <c r="I251" s="20"/>
      <c r="J251" s="18"/>
      <c r="K251" s="110"/>
      <c r="L251" s="111"/>
      <c r="M251" s="84"/>
      <c r="N251" s="84"/>
      <c r="O251" s="84"/>
      <c r="P251" s="84"/>
    </row>
    <row r="252" spans="1:16" s="222" customFormat="1" ht="67.5" customHeight="1" thickTop="1" thickBot="1">
      <c r="A252" s="53"/>
      <c r="B252" s="46"/>
      <c r="C252" s="19"/>
      <c r="D252" s="20"/>
      <c r="E252" s="20"/>
      <c r="F252" s="19"/>
      <c r="G252" s="19"/>
      <c r="H252" s="19"/>
      <c r="I252" s="20"/>
      <c r="J252" s="18"/>
      <c r="K252" s="108"/>
      <c r="L252" s="19"/>
      <c r="M252" s="84"/>
      <c r="N252" s="84"/>
      <c r="O252" s="84"/>
      <c r="P252" s="84"/>
    </row>
    <row r="253" spans="1:16" s="222" customFormat="1" ht="67.5" customHeight="1" thickTop="1" thickBot="1">
      <c r="A253" s="53"/>
      <c r="B253" s="46"/>
      <c r="C253" s="19"/>
      <c r="D253" s="20"/>
      <c r="E253" s="20"/>
      <c r="F253" s="19"/>
      <c r="G253" s="19"/>
      <c r="H253" s="19"/>
      <c r="I253" s="20"/>
      <c r="J253" s="18"/>
      <c r="K253" s="108"/>
      <c r="L253" s="19"/>
      <c r="M253" s="84"/>
      <c r="N253" s="84"/>
      <c r="O253" s="84"/>
      <c r="P253" s="84"/>
    </row>
    <row r="254" spans="1:16" s="222" customFormat="1" ht="67.5" customHeight="1" thickTop="1">
      <c r="B254" s="223"/>
      <c r="C254" s="84"/>
      <c r="D254" s="224"/>
      <c r="E254" s="224"/>
      <c r="F254" s="84"/>
      <c r="G254" s="84"/>
      <c r="H254" s="84"/>
      <c r="I254" s="224"/>
      <c r="J254" s="225"/>
      <c r="K254" s="226"/>
      <c r="L254" s="84"/>
      <c r="M254" s="84"/>
      <c r="N254" s="84"/>
      <c r="O254" s="84"/>
      <c r="P254" s="84"/>
    </row>
    <row r="255" spans="1:16" s="222" customFormat="1" ht="67.5" customHeight="1">
      <c r="B255" s="223"/>
      <c r="C255" s="84"/>
      <c r="D255" s="224"/>
      <c r="E255" s="224"/>
      <c r="F255" s="84"/>
      <c r="G255" s="84"/>
      <c r="H255" s="84"/>
      <c r="I255" s="224"/>
      <c r="J255" s="225"/>
      <c r="K255" s="226"/>
      <c r="L255" s="84"/>
      <c r="M255" s="84"/>
      <c r="N255" s="84"/>
      <c r="O255" s="84"/>
      <c r="P255" s="84"/>
    </row>
    <row r="256" spans="1:16" s="222" customFormat="1" ht="67.5" customHeight="1">
      <c r="B256" s="223"/>
      <c r="C256" s="84"/>
      <c r="D256" s="224"/>
      <c r="E256" s="224"/>
      <c r="F256" s="84"/>
      <c r="G256" s="84"/>
      <c r="H256" s="84"/>
      <c r="I256" s="224"/>
      <c r="J256" s="225"/>
      <c r="K256" s="226"/>
      <c r="L256" s="84"/>
      <c r="M256" s="84"/>
      <c r="N256" s="84"/>
      <c r="O256" s="84"/>
      <c r="P256" s="84"/>
    </row>
  </sheetData>
  <autoFilter ref="A1:L233"/>
  <phoneticPr fontId="10" type="noConversion"/>
  <pageMargins left="0.70866141732283472" right="0.70866141732283472" top="0.74803149606299213" bottom="0.74803149606299213" header="0.31496062992125984" footer="0.31496062992125984"/>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CMR  </vt:lpstr>
      <vt:lpstr>SPA   ელექტრონული  ტენდერები </vt:lpstr>
      <vt:lpstr>CON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2021-02-07T14:59:40Z</dcterms:modified>
</cp:coreProperties>
</file>